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320 приказ\Паспорта\J_ROEK_TRANSP_12_72\"/>
    </mc:Choice>
  </mc:AlternateContent>
  <bookViews>
    <workbookView xWindow="0" yWindow="0" windowWidth="24000" windowHeight="9630" tabRatio="456" activeTab="2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definedNames>
    <definedName name="Print_Area_0" localSheetId="0">'1. паспорт местоположение'!$A$1:$D$28</definedName>
    <definedName name="Print_Area_0" localSheetId="1">'2 паспорт описание'!$A$1:$C$27</definedName>
    <definedName name="Print_Area_0_0" localSheetId="0">'1. паспорт местоположение'!$A$1:$D$28</definedName>
    <definedName name="Print_Area_0_0" localSheetId="1">'2 паспорт описание'!$A$1:$C$27</definedName>
    <definedName name="Print_Area_0_0_0" localSheetId="0">'1. паспорт местоположение'!$A$1:$D$28</definedName>
    <definedName name="Print_Area_0_0_0" localSheetId="1">'2 паспорт описание'!$A$1:$C$27</definedName>
    <definedName name="Print_Area_0_0_0_0" localSheetId="0">'1. паспорт местоположение'!$A$1:$D$28</definedName>
    <definedName name="Print_Area_0_0_0_0" localSheetId="1">'2 паспорт описание'!$A$1:$C$27</definedName>
    <definedName name="Print_Area_0_0_0_0_0" localSheetId="0">'1. паспорт местоположение'!$A$1:$D$28</definedName>
    <definedName name="Print_Area_0_0_0_0_0" localSheetId="1">'2 паспорт описание'!$A$1:$C$27</definedName>
    <definedName name="Print_Area_0_0_0_0_0_0" localSheetId="0">'1. паспорт местоположение'!$A$1:$D$28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 iterateDelta="1E-4"/>
</workbook>
</file>

<file path=xl/calcChain.xml><?xml version="1.0" encoding="utf-8"?>
<calcChain xmlns="http://schemas.openxmlformats.org/spreadsheetml/2006/main">
  <c r="P26" i="4" l="1"/>
  <c r="C24" i="2" l="1"/>
  <c r="D27" i="1"/>
  <c r="E26" i="4"/>
  <c r="A12" i="4" l="1"/>
  <c r="C27" i="1" l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<sst xmlns="http://schemas.openxmlformats.org/spreadsheetml/2006/main" count="228" uniqueCount="178">
  <si>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</si>
  <si>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</si>
  <si>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</si>
  <si>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</si>
  <si>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</si>
  <si>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</si>
  <si>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</si>
  <si>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</si>
  <si>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</si>
  <si>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</si>
  <si>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</si>
  <si>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</si>
  <si>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</si>
  <si>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</si>
  <si>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</si>
  <si>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</si>
  <si>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</si>
  <si>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</si>
  <si>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</si>
  <si>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</si>
  <si>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</si>
  <si>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</si>
  <si>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</si>
  <si>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</si>
  <si>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</si>
  <si>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</si>
  <si>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</si>
  <si>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</si>
  <si>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</si>
  <si>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</si>
  <si>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</si>
  <si>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</si>
  <si>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</si>
  <si>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</si>
  <si>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</si>
  <si>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</si>
  <si>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</si>
  <si>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</si>
  <si>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</si>
  <si>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</si>
  <si>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</si>
  <si>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</si>
  <si>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</si>
  <si>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</si>
  <si>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</si>
  <si>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</si>
  <si>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</si>
  <si>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</si>
  <si>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</si>
  <si>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</si>
  <si>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</si>
  <si>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</si>
  <si>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</si>
  <si>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</si>
  <si>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</si>
  <si>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</si>
  <si>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</si>
  <si>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</si>
  <si>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</si>
  <si>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</si>
  <si>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</si>
  <si>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</si>
  <si>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</si>
  <si>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</si>
  <si>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</si>
  <si>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</si>
  <si>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</si>
  <si>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</si>
  <si>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</si>
  <si>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</si>
  <si>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</si>
  <si>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</si>
  <si>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</si>
  <si>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</si>
  <si>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</si>
  <si>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</si>
  <si>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</si>
  <si>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</si>
  <si>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</si>
  <si>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</si>
  <si>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</si>
  <si>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</si>
  <si>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</si>
  <si>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</si>
  <si>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</si>
  <si>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</si>
  <si>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</si>
  <si>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</si>
  <si>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</si>
  <si>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</si>
  <si>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</si>
  <si>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</si>
  <si>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</si>
  <si>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</si>
  <si>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</si>
  <si>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</si>
  <si>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</si>
  <si>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</si>
  <si>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</si>
  <si>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</si>
  <si>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</si>
  <si>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</si>
  <si>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</si>
  <si>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</si>
  <si>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</si>
  <si>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</si>
  <si>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</si>
  <si>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</si>
  <si>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</si>
  <si>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</si>
  <si>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</si>
  <si>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</si>
  <si>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</si>
  <si>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АО "Рязанская областная электросетевая компания"</t>
  </si>
  <si>
    <t>г. Михайлов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</si>
  <si>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</si>
  <si>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</si>
  <si>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</si>
  <si>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</si>
  <si>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</si>
  <si>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</si>
  <si>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</si>
  <si>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</si>
  <si>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</si>
  <si>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</si>
  <si>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</si>
  <si>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По инвестиционному проекту за период реализации инвестиционной программы</t>
  </si>
  <si>
    <t>Фактически реализовано</t>
  </si>
  <si>
    <t>Дизель-генератор (100)  Филиал «Сасовские городские распределительные сети»</t>
  </si>
  <si>
    <t>J_ROEK_TRANSP_12_72</t>
  </si>
  <si>
    <t>дизельные генераторы</t>
  </si>
  <si>
    <t>Расчет на основании коммерческих предложений (метод сопоставимых рыночных цен (анализа рынка)</t>
  </si>
  <si>
    <t>поставка дизельных генераторов</t>
  </si>
  <si>
    <t>штука</t>
  </si>
  <si>
    <t>06.09.22-15.10.22</t>
  </si>
  <si>
    <t>27.11</t>
  </si>
  <si>
    <t>Запрос предложений в электронной форме, участниками которого могут быть только субъекты малого и среднего предпринимательства</t>
  </si>
  <si>
    <t>да</t>
  </si>
  <si>
    <t xml:space="preserve"> № 32211612021</t>
  </si>
  <si>
    <t>www.sberbank-ast.ru</t>
  </si>
  <si>
    <t>нет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</si>
  <si>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</si>
  <si>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</si>
  <si>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</si>
  <si>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</si>
  <si>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</si>
  <si>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</si>
  <si>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</si>
  <si>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</si>
  <si>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</si>
  <si>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</si>
  <si>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</si>
  <si>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</si>
  <si>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</si>
  <si>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</si>
  <si>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</si>
  <si>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</si>
  <si>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</si>
  <si>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</si>
  <si>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</si>
  <si>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</si>
  <si>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</si>
  <si>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</si>
  <si>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</si>
  <si>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</si>
  <si>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</si>
  <si>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</si>
  <si>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</si>
  <si>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</si>
  <si>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</si>
  <si>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</si>
  <si>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</si>
  <si>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</si>
  <si>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</si>
  <si>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</si>
  <si>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</si>
  <si>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>Дизель-генератор (100)</t>
  </si>
  <si>
    <t>Планируемая (предельная) цена закупки, миллионов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</si>
</sst>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.000"/>
  </numFmts>
  <fonts count="28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0" fillId="0" borderId="0" applyNumberFormat="0" applyBorder="0" applyProtection="0"/>
    <xf numFmtId="0" fontId="27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/>
    </xf>
    <xf numFmtId="0" fontId="24" fillId="0" borderId="0" xfId="0" applyFont="1"/>
    <xf numFmtId="0" fontId="10" fillId="3" borderId="0" xfId="0" applyFont="1" applyFill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49" fontId="22" fillId="4" borderId="0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1" fillId="0" borderId="1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view="pageBreakPreview" topLeftCell="A16" zoomScale="70" zoomScaleNormal="100" zoomScaleSheetLayoutView="70" workbookViewId="0">
      <selection activeCell="D29" sqref="D29"/>
    </sheetView>
  </sheetViews>
  <sheetFormatPr defaultRowHeight="15"/>
  <cols>
    <col min="1" max="1" width="6.140625"/>
    <col min="2" max="2" width="49.28515625"/>
    <col min="3" max="4" width="44.7109375" customWidth="1"/>
    <col min="5" max="5" width="10.5703125"/>
    <col min="6" max="6" width="13"/>
    <col min="7" max="7" width="33.42578125"/>
    <col min="8" max="8" width="18.140625"/>
    <col min="9" max="9" width="23.28515625"/>
    <col min="10" max="10" width="15.140625"/>
  </cols>
  <sheetData>
    <row r="1" spans="1:23" s="52" customFormat="1" ht="15.75">
      <c r="A1" s="50"/>
      <c r="B1" s="51" t="s">
        <v>110</v>
      </c>
      <c r="C1" s="71">
        <v>2023</v>
      </c>
      <c r="D1" s="53"/>
      <c r="E1" s="50"/>
    </row>
    <row r="2" spans="1:23" s="2" customFormat="1" ht="18.75">
      <c r="A2" s="1"/>
      <c r="I2" s="3"/>
    </row>
    <row r="3" spans="1:23" ht="18.75">
      <c r="A3" s="86" t="s">
        <v>0</v>
      </c>
      <c r="B3" s="86"/>
      <c r="C3" s="86"/>
      <c r="D3" s="86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4" customFormat="1" ht="15.75">
      <c r="A5" s="87" t="s">
        <v>113</v>
      </c>
      <c r="B5" s="87"/>
      <c r="C5" s="87"/>
      <c r="D5" s="87"/>
      <c r="E5" s="56"/>
      <c r="F5" s="56"/>
      <c r="G5" s="56"/>
      <c r="H5" s="56"/>
      <c r="I5" s="56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8.75">
      <c r="A6" s="84" t="s">
        <v>1</v>
      </c>
      <c r="B6" s="84"/>
      <c r="C6" s="84"/>
      <c r="D6" s="84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4" customFormat="1" ht="15.75">
      <c r="A8" s="88" t="s">
        <v>129</v>
      </c>
      <c r="B8" s="88"/>
      <c r="C8" s="88"/>
      <c r="D8" s="88"/>
      <c r="E8" s="56"/>
      <c r="F8" s="56"/>
      <c r="G8" s="56"/>
      <c r="H8" s="56"/>
      <c r="I8" s="5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ht="18.75">
      <c r="A9" s="84" t="s">
        <v>2</v>
      </c>
      <c r="B9" s="84"/>
      <c r="C9" s="84"/>
      <c r="D9" s="84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>
      <c r="A10" s="7"/>
      <c r="B10" s="7"/>
      <c r="C10" s="6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" customFormat="1" ht="15.75">
      <c r="A11" s="83" t="s">
        <v>128</v>
      </c>
      <c r="B11" s="83"/>
      <c r="C11" s="83"/>
      <c r="D11" s="83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s="9" customFormat="1" ht="15" customHeight="1">
      <c r="A12" s="84" t="s">
        <v>3</v>
      </c>
      <c r="B12" s="84"/>
      <c r="C12" s="84"/>
      <c r="D12" s="8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>
      <c r="A14" s="85" t="s">
        <v>4</v>
      </c>
      <c r="B14" s="85"/>
      <c r="C14" s="85"/>
      <c r="D14" s="8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>
      <c r="A16" s="12" t="s">
        <v>5</v>
      </c>
      <c r="B16" s="13" t="s">
        <v>6</v>
      </c>
      <c r="C16" s="13" t="s">
        <v>126</v>
      </c>
      <c r="D16" s="14" t="s">
        <v>127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>
      <c r="A17" s="14">
        <v>1</v>
      </c>
      <c r="B17" s="13">
        <v>2</v>
      </c>
      <c r="C17" s="13">
        <v>3</v>
      </c>
      <c r="D17" s="14">
        <v>4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>
      <c r="A21" s="17" t="s">
        <v>17</v>
      </c>
      <c r="B21" s="19" t="s">
        <v>18</v>
      </c>
      <c r="C21" s="14" t="s">
        <v>114</v>
      </c>
      <c r="D21" s="14" t="s">
        <v>114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>
      <c r="A22" s="17" t="s">
        <v>19</v>
      </c>
      <c r="B22" s="19" t="s">
        <v>20</v>
      </c>
      <c r="C22" s="14" t="s">
        <v>21</v>
      </c>
      <c r="D22" s="14" t="s">
        <v>21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>
      <c r="A23" s="17" t="s">
        <v>22</v>
      </c>
      <c r="B23" s="19" t="s">
        <v>23</v>
      </c>
      <c r="C23" s="14" t="s">
        <v>21</v>
      </c>
      <c r="D23" s="14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>
      <c r="A24" s="17" t="s">
        <v>24</v>
      </c>
      <c r="B24" s="19" t="s">
        <v>25</v>
      </c>
      <c r="C24" s="14" t="s">
        <v>21</v>
      </c>
      <c r="D24" s="14" t="s">
        <v>21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>
      <c r="A25" s="17" t="s">
        <v>26</v>
      </c>
      <c r="B25" s="19" t="s">
        <v>27</v>
      </c>
      <c r="C25" s="14" t="s">
        <v>21</v>
      </c>
      <c r="D25" s="14" t="s">
        <v>21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>
      <c r="A26" s="17" t="s">
        <v>28</v>
      </c>
      <c r="B26" s="19" t="s">
        <v>29</v>
      </c>
      <c r="C26" s="14" t="s">
        <v>21</v>
      </c>
      <c r="D26" s="14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>
      <c r="A27" s="17" t="s">
        <v>30</v>
      </c>
      <c r="B27" s="19" t="s">
        <v>31</v>
      </c>
      <c r="C27" s="29">
        <f>C28*1.2</f>
        <v>1284</v>
      </c>
      <c r="D27" s="25">
        <f>D28*1.2</f>
        <v>1041.999996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>
      <c r="A28" s="17" t="s">
        <v>32</v>
      </c>
      <c r="B28" s="19" t="s">
        <v>111</v>
      </c>
      <c r="C28" s="29">
        <v>1070</v>
      </c>
      <c r="D28" s="25">
        <v>868.33333000000005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60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A22" zoomScaleNormal="100" zoomScaleSheetLayoutView="55" workbookViewId="0">
      <selection activeCell="C1" sqref="C1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v>2023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86" t="s">
        <v>0</v>
      </c>
      <c r="B6" s="86"/>
      <c r="C6" s="8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86"/>
      <c r="B7" s="86"/>
      <c r="C7" s="86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89" t="str">
        <f>'1. паспорт местоположение'!A5:D5</f>
        <v>АО "Рязанская областная электросетевая компания"</v>
      </c>
      <c r="B8" s="89"/>
      <c r="C8" s="89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84" t="s">
        <v>1</v>
      </c>
      <c r="B9" s="84"/>
      <c r="C9" s="84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86"/>
      <c r="B10" s="86"/>
      <c r="C10" s="86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89" t="str">
        <f>'1. паспорт местоположение'!A8:D8</f>
        <v>J_ROEK_TRANSP_12_72</v>
      </c>
      <c r="B11" s="89"/>
      <c r="C11" s="89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84" t="s">
        <v>2</v>
      </c>
      <c r="B12" s="84"/>
      <c r="C12" s="84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90"/>
      <c r="B13" s="90"/>
      <c r="C13" s="9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89" t="str">
        <f>'1. паспорт местоположение'!A11:D11</f>
        <v>Дизель-генератор (100)  Филиал «Сасовские городские распределительные сети»</v>
      </c>
      <c r="B14" s="89"/>
      <c r="C14" s="89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84" t="s">
        <v>3</v>
      </c>
      <c r="B15" s="84"/>
      <c r="C15" s="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90"/>
      <c r="B16" s="90"/>
      <c r="C16" s="9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85" t="s">
        <v>33</v>
      </c>
      <c r="B17" s="85"/>
      <c r="C17" s="8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05.7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Дизель-генератор (100)  Филиал «Сасовские городские распределительные сети»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местоположение'!D28</f>
        <v>868.33333000000005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tabSelected="1" zoomScaleNormal="100" zoomScaleSheetLayoutView="70" workbookViewId="0">
      <selection activeCell="C3" sqref="C3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v>2023</v>
      </c>
      <c r="D2" s="50"/>
    </row>
    <row r="4" spans="1:4" ht="18.75">
      <c r="A4" s="86" t="s">
        <v>0</v>
      </c>
      <c r="B4" s="86"/>
      <c r="C4" s="86"/>
      <c r="D4" s="86"/>
    </row>
    <row r="5" spans="1:4" ht="18.75">
      <c r="A5" s="86"/>
      <c r="B5" s="86"/>
      <c r="C5" s="86"/>
      <c r="D5" s="86"/>
    </row>
    <row r="6" spans="1:4" s="55" customFormat="1" ht="15.75">
      <c r="A6" s="89" t="str">
        <f>'1. паспорт местоположение'!A5:D5</f>
        <v>АО "Рязанская областная электросетевая компания"</v>
      </c>
      <c r="B6" s="89"/>
      <c r="C6" s="89"/>
      <c r="D6" s="89"/>
    </row>
    <row r="7" spans="1:4" ht="15.75">
      <c r="A7" s="84" t="s">
        <v>44</v>
      </c>
      <c r="B7" s="84"/>
      <c r="C7" s="84"/>
      <c r="D7" s="84"/>
    </row>
    <row r="8" spans="1:4" ht="18.75">
      <c r="A8" s="86"/>
      <c r="B8" s="86"/>
      <c r="C8" s="86"/>
      <c r="D8" s="86"/>
    </row>
    <row r="9" spans="1:4" s="55" customFormat="1" ht="15.75">
      <c r="A9" s="89" t="str">
        <f>'1. паспорт местоположение'!A8:D8</f>
        <v>J_ROEK_TRANSP_12_72</v>
      </c>
      <c r="B9" s="89"/>
      <c r="C9" s="89"/>
      <c r="D9" s="89"/>
    </row>
    <row r="10" spans="1:4" ht="15.75">
      <c r="A10" s="84" t="s">
        <v>2</v>
      </c>
      <c r="B10" s="84"/>
      <c r="C10" s="84"/>
      <c r="D10" s="84"/>
    </row>
    <row r="11" spans="1:4" ht="18.75">
      <c r="A11" s="90"/>
      <c r="B11" s="90"/>
      <c r="C11" s="90"/>
      <c r="D11" s="90"/>
    </row>
    <row r="12" spans="1:4" s="55" customFormat="1" ht="15.75">
      <c r="A12" s="91" t="str">
        <f>'1. паспорт местоположение'!A11:D11</f>
        <v>Дизель-генератор (100)  Филиал «Сасовские городские распределительные сети»</v>
      </c>
      <c r="B12" s="91"/>
      <c r="C12" s="91"/>
      <c r="D12" s="91"/>
    </row>
    <row r="13" spans="1:4" ht="15.75">
      <c r="A13" s="84" t="s">
        <v>3</v>
      </c>
      <c r="B13" s="84"/>
      <c r="C13" s="84"/>
      <c r="D13" s="84"/>
    </row>
    <row r="15" spans="1:4" ht="15.75" customHeight="1">
      <c r="A15" s="92" t="s">
        <v>45</v>
      </c>
      <c r="B15" s="92"/>
      <c r="C15" s="92"/>
      <c r="D15" s="92"/>
    </row>
    <row r="16" spans="1:4" ht="15.75">
      <c r="A16" s="31"/>
      <c r="B16" s="31"/>
      <c r="C16" s="32"/>
      <c r="D16" s="32"/>
    </row>
    <row r="17" spans="1:4" ht="15.75" customHeight="1">
      <c r="A17" s="93" t="s">
        <v>46</v>
      </c>
      <c r="B17" s="93" t="s">
        <v>47</v>
      </c>
      <c r="C17" s="94" t="s">
        <v>48</v>
      </c>
      <c r="D17" s="94"/>
    </row>
    <row r="18" spans="1:4" ht="15.75" customHeight="1">
      <c r="A18" s="93"/>
      <c r="B18" s="93"/>
      <c r="C18" s="95" t="s">
        <v>49</v>
      </c>
      <c r="D18" s="95"/>
    </row>
    <row r="19" spans="1:4" ht="15.75">
      <c r="A19" s="93"/>
      <c r="B19" s="93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zoomScale="70" zoomScaleNormal="70" workbookViewId="0">
      <selection activeCell="P26" sqref="P26"/>
    </sheetView>
  </sheetViews>
  <sheetFormatPr defaultRowHeight="15"/>
  <cols>
    <col min="1" max="1" width="9.28515625" bestFit="1" customWidth="1"/>
    <col min="2" max="2" width="22.140625" customWidth="1"/>
    <col min="3" max="3" width="24.140625" customWidth="1"/>
    <col min="4" max="4" width="10.85546875" customWidth="1"/>
    <col min="6" max="6" width="12" customWidth="1"/>
    <col min="7" max="7" width="12.5703125" customWidth="1"/>
    <col min="8" max="8" width="16.140625" customWidth="1"/>
    <col min="9" max="9" width="12.5703125" customWidth="1"/>
    <col min="10" max="10" width="12.140625" customWidth="1"/>
    <col min="11" max="11" width="13.28515625" customWidth="1"/>
    <col min="15" max="15" width="9.28515625" bestFit="1" customWidth="1"/>
    <col min="16" max="16" width="12" bestFit="1" customWidth="1"/>
    <col min="17" max="17" width="12.140625" customWidth="1"/>
    <col min="18" max="18" width="12" customWidth="1"/>
    <col min="19" max="19" width="9.28515625" bestFit="1" customWidth="1"/>
    <col min="20" max="20" width="12.85546875" customWidth="1"/>
    <col min="21" max="21" width="13.28515625" customWidth="1"/>
    <col min="22" max="22" width="11.85546875" customWidth="1"/>
    <col min="23" max="24" width="19.7109375" customWidth="1"/>
    <col min="25" max="25" width="13.85546875" customWidth="1"/>
    <col min="26" max="26" width="12.85546875" customWidth="1"/>
    <col min="27" max="27" width="14.28515625" customWidth="1"/>
    <col min="28" max="28" width="9.5703125" customWidth="1"/>
    <col min="29" max="31" width="15.42578125" customWidth="1"/>
    <col min="32" max="32" width="9.28515625" bestFit="1" customWidth="1"/>
    <col min="33" max="33" width="10" customWidth="1"/>
    <col min="34" max="34" width="9.28515625" bestFit="1" customWidth="1"/>
    <col min="35" max="35" width="13.85546875" customWidth="1"/>
    <col min="36" max="36" width="11.140625" customWidth="1"/>
  </cols>
  <sheetData>
    <row r="1" spans="1:37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5" t="s">
        <v>115</v>
      </c>
    </row>
    <row r="2" spans="1:37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" t="s">
        <v>116</v>
      </c>
    </row>
    <row r="3" spans="1:37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3" t="s">
        <v>117</v>
      </c>
    </row>
    <row r="4" spans="1:37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4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3"/>
    </row>
    <row r="5" spans="1:37" ht="15.75">
      <c r="A5" s="96" t="s">
        <v>113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</row>
    <row r="6" spans="1:37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3"/>
    </row>
    <row r="7" spans="1:37" ht="18.7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</row>
    <row r="8" spans="1:37" ht="18.7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ht="15.75">
      <c r="A9" s="97" t="s">
        <v>118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7" ht="15.75">
      <c r="A10" s="84" t="s">
        <v>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</row>
    <row r="11" spans="1:37" ht="18.7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15.75">
      <c r="A12" s="97" t="str">
        <f>'1. паспорт местоположение'!A8:D8</f>
        <v>J_ROEK_TRANSP_12_72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</row>
    <row r="13" spans="1:37" ht="15.75">
      <c r="A13" s="84" t="s">
        <v>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</row>
    <row r="14" spans="1:37" ht="18.7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99" t="s">
        <v>128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15.75">
      <c r="A16" s="84" t="s">
        <v>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</row>
    <row r="17" spans="1:37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>
      <c r="A21" s="100" t="s">
        <v>119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</row>
    <row r="22" spans="1:37" s="78" customFormat="1" ht="49.5" customHeight="1">
      <c r="A22" s="98" t="s">
        <v>141</v>
      </c>
      <c r="B22" s="98" t="s">
        <v>142</v>
      </c>
      <c r="C22" s="98" t="s">
        <v>143</v>
      </c>
      <c r="D22" s="98" t="s">
        <v>144</v>
      </c>
      <c r="E22" s="98"/>
      <c r="F22" s="98" t="s">
        <v>120</v>
      </c>
      <c r="G22" s="98" t="s">
        <v>177</v>
      </c>
      <c r="H22" s="98" t="s">
        <v>121</v>
      </c>
      <c r="I22" s="101" t="s">
        <v>145</v>
      </c>
      <c r="J22" s="101"/>
      <c r="K22" s="101"/>
      <c r="L22" s="101"/>
      <c r="M22" s="101"/>
      <c r="N22" s="101"/>
      <c r="O22" s="101"/>
      <c r="P22" s="101"/>
      <c r="Q22" s="101"/>
      <c r="R22" s="101"/>
      <c r="S22" s="98" t="s">
        <v>146</v>
      </c>
      <c r="T22" s="98"/>
      <c r="U22" s="98"/>
      <c r="V22" s="98" t="s">
        <v>147</v>
      </c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 t="s">
        <v>148</v>
      </c>
      <c r="AJ22" s="98"/>
      <c r="AK22" s="98" t="s">
        <v>149</v>
      </c>
    </row>
    <row r="23" spans="1:37" s="78" customFormat="1" ht="87" customHeight="1">
      <c r="A23" s="98"/>
      <c r="B23" s="98"/>
      <c r="C23" s="98"/>
      <c r="D23" s="98"/>
      <c r="E23" s="98"/>
      <c r="F23" s="98"/>
      <c r="G23" s="98"/>
      <c r="H23" s="98"/>
      <c r="I23" s="98" t="s">
        <v>150</v>
      </c>
      <c r="J23" s="98" t="s">
        <v>151</v>
      </c>
      <c r="K23" s="98" t="s">
        <v>152</v>
      </c>
      <c r="L23" s="98"/>
      <c r="M23" s="98" t="s">
        <v>153</v>
      </c>
      <c r="N23" s="98" t="s">
        <v>154</v>
      </c>
      <c r="O23" s="98"/>
      <c r="P23" s="98" t="s">
        <v>155</v>
      </c>
      <c r="Q23" s="98"/>
      <c r="R23" s="98" t="s">
        <v>156</v>
      </c>
      <c r="S23" s="98" t="s">
        <v>157</v>
      </c>
      <c r="T23" s="98" t="s">
        <v>158</v>
      </c>
      <c r="U23" s="98"/>
      <c r="V23" s="98" t="s">
        <v>159</v>
      </c>
      <c r="W23" s="98" t="s">
        <v>122</v>
      </c>
      <c r="X23" s="98"/>
      <c r="Y23" s="98" t="s">
        <v>160</v>
      </c>
      <c r="Z23" s="98"/>
      <c r="AA23" s="98" t="s">
        <v>161</v>
      </c>
      <c r="AB23" s="98" t="s">
        <v>162</v>
      </c>
      <c r="AC23" s="98" t="s">
        <v>163</v>
      </c>
      <c r="AD23" s="98"/>
      <c r="AE23" s="98" t="s">
        <v>164</v>
      </c>
      <c r="AF23" s="98" t="s">
        <v>165</v>
      </c>
      <c r="AG23" s="98" t="s">
        <v>123</v>
      </c>
      <c r="AH23" s="98" t="s">
        <v>166</v>
      </c>
      <c r="AI23" s="98" t="s">
        <v>167</v>
      </c>
      <c r="AJ23" s="98" t="s">
        <v>168</v>
      </c>
      <c r="AK23" s="98"/>
    </row>
    <row r="24" spans="1:37" s="78" customFormat="1" ht="100.5" customHeight="1">
      <c r="A24" s="98"/>
      <c r="B24" s="98"/>
      <c r="C24" s="98"/>
      <c r="D24" s="79" t="s">
        <v>169</v>
      </c>
      <c r="E24" s="79" t="s">
        <v>170</v>
      </c>
      <c r="F24" s="98"/>
      <c r="G24" s="98"/>
      <c r="H24" s="98"/>
      <c r="I24" s="98"/>
      <c r="J24" s="98"/>
      <c r="K24" s="79" t="s">
        <v>171</v>
      </c>
      <c r="L24" s="79" t="s">
        <v>172</v>
      </c>
      <c r="M24" s="98"/>
      <c r="N24" s="79" t="s">
        <v>173</v>
      </c>
      <c r="O24" s="79" t="s">
        <v>172</v>
      </c>
      <c r="P24" s="79" t="s">
        <v>169</v>
      </c>
      <c r="Q24" s="79" t="s">
        <v>170</v>
      </c>
      <c r="R24" s="98"/>
      <c r="S24" s="98"/>
      <c r="T24" s="79" t="s">
        <v>169</v>
      </c>
      <c r="U24" s="79" t="s">
        <v>170</v>
      </c>
      <c r="V24" s="98"/>
      <c r="W24" s="79" t="s">
        <v>174</v>
      </c>
      <c r="X24" s="79" t="s">
        <v>175</v>
      </c>
      <c r="Y24" s="79" t="s">
        <v>174</v>
      </c>
      <c r="Z24" s="79" t="s">
        <v>175</v>
      </c>
      <c r="AA24" s="98"/>
      <c r="AB24" s="98"/>
      <c r="AC24" s="79" t="s">
        <v>124</v>
      </c>
      <c r="AD24" s="79" t="s">
        <v>125</v>
      </c>
      <c r="AE24" s="98"/>
      <c r="AF24" s="98"/>
      <c r="AG24" s="98"/>
      <c r="AH24" s="98"/>
      <c r="AI24" s="98"/>
      <c r="AJ24" s="98"/>
      <c r="AK24" s="98"/>
    </row>
    <row r="25" spans="1:37">
      <c r="A25" s="68">
        <v>1</v>
      </c>
      <c r="B25" s="68">
        <v>2</v>
      </c>
      <c r="C25" s="68">
        <v>3</v>
      </c>
      <c r="D25" s="68">
        <v>4</v>
      </c>
      <c r="E25" s="68">
        <v>5</v>
      </c>
      <c r="F25" s="68">
        <v>6</v>
      </c>
      <c r="G25" s="68">
        <v>7</v>
      </c>
      <c r="H25" s="68">
        <v>8</v>
      </c>
      <c r="I25" s="68">
        <v>9</v>
      </c>
      <c r="J25" s="68">
        <v>10</v>
      </c>
      <c r="K25" s="68">
        <v>11</v>
      </c>
      <c r="L25" s="68">
        <v>12</v>
      </c>
      <c r="M25" s="68">
        <v>13</v>
      </c>
      <c r="N25" s="68">
        <v>14</v>
      </c>
      <c r="O25" s="68">
        <v>15</v>
      </c>
      <c r="P25" s="68">
        <v>16</v>
      </c>
      <c r="Q25" s="68">
        <v>17</v>
      </c>
      <c r="R25" s="68">
        <v>18</v>
      </c>
      <c r="S25" s="68">
        <v>19</v>
      </c>
      <c r="T25" s="68">
        <v>20</v>
      </c>
      <c r="U25" s="68">
        <v>21</v>
      </c>
      <c r="V25" s="68">
        <v>22</v>
      </c>
      <c r="W25" s="68">
        <v>23</v>
      </c>
      <c r="X25" s="68">
        <v>24</v>
      </c>
      <c r="Y25" s="68">
        <v>25</v>
      </c>
      <c r="Z25" s="68">
        <v>26</v>
      </c>
      <c r="AA25" s="68">
        <v>27</v>
      </c>
      <c r="AB25" s="68">
        <v>28</v>
      </c>
      <c r="AC25" s="68">
        <v>29</v>
      </c>
      <c r="AD25" s="68">
        <v>30</v>
      </c>
      <c r="AE25" s="68">
        <v>31</v>
      </c>
      <c r="AF25" s="68">
        <v>32</v>
      </c>
      <c r="AG25" s="68">
        <v>33</v>
      </c>
      <c r="AH25" s="68">
        <v>34</v>
      </c>
      <c r="AI25" s="68">
        <v>35</v>
      </c>
      <c r="AJ25" s="68">
        <v>36</v>
      </c>
      <c r="AK25" s="68">
        <v>37</v>
      </c>
    </row>
    <row r="26" spans="1:37" s="70" customFormat="1" ht="129.75" customHeight="1">
      <c r="A26" s="69"/>
      <c r="B26" s="67" t="s">
        <v>176</v>
      </c>
      <c r="C26" s="67" t="s">
        <v>129</v>
      </c>
      <c r="D26" s="81">
        <v>1.07</v>
      </c>
      <c r="E26" s="72">
        <f>D26*1.2</f>
        <v>1.284</v>
      </c>
      <c r="F26" s="72" t="s">
        <v>130</v>
      </c>
      <c r="G26" s="80">
        <v>2.5873599999999999</v>
      </c>
      <c r="H26" s="67" t="s">
        <v>131</v>
      </c>
      <c r="I26" s="73" t="s">
        <v>132</v>
      </c>
      <c r="J26" s="67" t="s">
        <v>132</v>
      </c>
      <c r="K26" s="73"/>
      <c r="L26" s="72" t="s">
        <v>133</v>
      </c>
      <c r="M26" s="72">
        <v>2</v>
      </c>
      <c r="N26" s="67"/>
      <c r="O26" s="67" t="s">
        <v>16</v>
      </c>
      <c r="P26" s="82">
        <f>Q26/1.2</f>
        <v>1.7366666666666668</v>
      </c>
      <c r="Q26" s="72">
        <v>2.0840000000000001</v>
      </c>
      <c r="R26" s="67" t="s">
        <v>134</v>
      </c>
      <c r="S26" s="67"/>
      <c r="T26" s="67"/>
      <c r="U26" s="72"/>
      <c r="V26" s="67" t="s">
        <v>135</v>
      </c>
      <c r="W26" s="73" t="s">
        <v>136</v>
      </c>
      <c r="X26" s="67" t="s">
        <v>136</v>
      </c>
      <c r="Y26" s="74"/>
      <c r="Z26" s="72"/>
      <c r="AA26" s="75" t="s">
        <v>137</v>
      </c>
      <c r="AB26" s="75">
        <v>44783</v>
      </c>
      <c r="AC26" s="76" t="s">
        <v>138</v>
      </c>
      <c r="AD26" s="76" t="s">
        <v>139</v>
      </c>
      <c r="AE26" s="76">
        <v>44796</v>
      </c>
      <c r="AF26" s="76" t="s">
        <v>140</v>
      </c>
      <c r="AG26" s="72">
        <v>0</v>
      </c>
      <c r="AH26" s="76"/>
      <c r="AI26" s="76">
        <v>44810</v>
      </c>
      <c r="AJ26" s="77">
        <v>44847</v>
      </c>
      <c r="AK26" s="67"/>
    </row>
    <row r="27" spans="1:37" ht="18.7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4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3"/>
    </row>
    <row r="28" spans="1:37" ht="18.75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</row>
  </sheetData>
  <mergeCells count="42">
    <mergeCell ref="T23:U23"/>
    <mergeCell ref="V23:V24"/>
    <mergeCell ref="W23:X23"/>
    <mergeCell ref="AA23:AA24"/>
    <mergeCell ref="AG23:AG24"/>
    <mergeCell ref="AH23:AH24"/>
    <mergeCell ref="AI23:AI24"/>
    <mergeCell ref="AJ23:AJ24"/>
    <mergeCell ref="D22:E23"/>
    <mergeCell ref="I22:R22"/>
    <mergeCell ref="S22:U22"/>
    <mergeCell ref="V22:AH22"/>
    <mergeCell ref="AI22:AJ22"/>
    <mergeCell ref="I23:I24"/>
    <mergeCell ref="J23:J24"/>
    <mergeCell ref="K23:L23"/>
    <mergeCell ref="N23:O23"/>
    <mergeCell ref="P23:Q23"/>
    <mergeCell ref="R23:R24"/>
    <mergeCell ref="S23:S24"/>
    <mergeCell ref="AF23:AF24"/>
    <mergeCell ref="A15:AK15"/>
    <mergeCell ref="A16:AK16"/>
    <mergeCell ref="A21:AK21"/>
    <mergeCell ref="A22:A24"/>
    <mergeCell ref="B22:B24"/>
    <mergeCell ref="C22:C24"/>
    <mergeCell ref="F22:F24"/>
    <mergeCell ref="G22:G24"/>
    <mergeCell ref="H22:H24"/>
    <mergeCell ref="M23:M24"/>
    <mergeCell ref="Y23:Z23"/>
    <mergeCell ref="AB23:AB24"/>
    <mergeCell ref="AC23:AD23"/>
    <mergeCell ref="AE23:AE24"/>
    <mergeCell ref="AK22:AK24"/>
    <mergeCell ref="A13:AK13"/>
    <mergeCell ref="A5:AK5"/>
    <mergeCell ref="A7:AK7"/>
    <mergeCell ref="A9:AK9"/>
    <mergeCell ref="A10:AK10"/>
    <mergeCell ref="A12:A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2023-02-26T11:28:20Z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