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ГОД\320 приказ\Паспорта\J_ROEK_OSNSR_24_83\"/>
    </mc:Choice>
  </mc:AlternateContent>
  <bookViews>
    <workbookView xWindow="-15" yWindow="5685" windowWidth="28830" windowHeight="5745" activeTab="3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</sheets>
  <externalReferences>
    <externalReference r:id="rId5"/>
  </externalReferences>
  <definedNames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Print_Titles_0_0_0_0_0_0_0" localSheetId="0">'1. паспорт местоположение'!$17:$17</definedName>
    <definedName name="Print_Titles_0_0_0_0_0_0_0" localSheetId="1">'2 паспорт описание'!$20:$20</definedName>
    <definedName name="Print_Titles_0_0_0_0_0_0_0_0" localSheetId="0">'1. паспорт местоположение'!$17:$17</definedName>
    <definedName name="Print_Titles_0_0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местоположение'!$A$1:$D$28</definedName>
    <definedName name="_xlnm.Print_Area" localSheetId="1">'2 паспорт описание'!$A$1:$C$27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4" i="2" l="1"/>
  <c r="E26" i="4"/>
  <c r="A12" i="4" l="1"/>
  <c r="D27" i="1"/>
  <c r="C28" i="1"/>
  <c r="A12" i="3" l="1"/>
  <c r="A9" i="3"/>
  <c r="A6" i="3"/>
  <c r="B2" i="3"/>
  <c r="A14" i="2"/>
  <c r="C23" i="2" s="1"/>
  <c r="A11" i="2"/>
  <c r="A8" i="2"/>
</calcChain>
</file>

<file path=xl/sharedStrings.xml><?xml version="1.0" encoding="utf-8"?>
<sst xmlns="http://schemas.openxmlformats.org/spreadsheetml/2006/main" count="227" uniqueCount="175">
  <si>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</si>
  <si>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</si>
  <si>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</si>
  <si>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</si>
  <si>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</si>
  <si>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</si>
  <si>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</si>
  <si>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</si>
  <si>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</si>
  <si>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</si>
  <si>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</si>
  <si>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</si>
  <si>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</si>
  <si>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</si>
  <si>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</si>
  <si>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</si>
  <si>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</si>
  <si>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</si>
  <si>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</si>
  <si>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г. Рязань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</si>
  <si>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</si>
  <si>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</si>
  <si>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</si>
  <si>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</si>
  <si>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</si>
  <si>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</si>
  <si>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</si>
  <si>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</si>
  <si>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</si>
  <si>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</si>
  <si>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</si>
  <si>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</si>
  <si>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</si>
  <si>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</si>
  <si>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</si>
  <si>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</si>
  <si>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 xml:space="preserve"> Обеспечение  своевременного обслуживания ПС, ЛЭП;
</t>
    </r>
    <r>
      <rPr>
        <sz val="12"/>
        <rFont val="Times New Roman"/>
        <family val="1"/>
        <charset val="204"/>
      </rPr>
      <t>2. Частичное  восстановление парка приборов, имеющего 100% износ.
3.Обеспечение надежного электроснабжения объектов при проведении социально-значимых мероприятий;</t>
    </r>
  </si>
  <si>
    <t>Описание конкретных результатов реализации инвестиционного проекта</t>
  </si>
  <si>
    <t>Приобретение основных средств для нужд АО «РОЭК» (оргтехника, контрольно-измерительные приборы и инструменты, бензогенераторы малой мощности)</t>
  </si>
  <si>
    <t>Описание состава объектов инвестиционной деятельности их количества и характеристик в отношении каждого такого объекта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</si>
  <si>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</si>
  <si>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</si>
  <si>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</si>
  <si>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</si>
  <si>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</si>
  <si>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</si>
  <si>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</si>
  <si>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</si>
  <si>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</si>
  <si>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</si>
  <si>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</si>
  <si>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</si>
  <si>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</si>
  <si>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</si>
  <si>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</si>
  <si>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</si>
  <si>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</si>
  <si>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</si>
  <si>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</si>
  <si>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</si>
  <si>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</si>
  <si>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</si>
  <si>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</si>
  <si>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</si>
  <si>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</si>
  <si>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</si>
  <si>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</si>
  <si>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</si>
  <si>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</si>
  <si>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</si>
  <si>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</si>
  <si>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</si>
  <si>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</si>
  <si>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</si>
  <si>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</si>
  <si>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</si>
  <si>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</si>
  <si>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</si>
  <si>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</si>
  <si>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</si>
  <si>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</si>
  <si>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</si>
  <si>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</si>
  <si>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</si>
  <si>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</si>
  <si>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</si>
  <si>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</si>
  <si>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</si>
  <si>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</si>
  <si>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</si>
  <si>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</si>
  <si>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</si>
  <si>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</si>
  <si>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</si>
  <si>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</si>
  <si>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</si>
  <si>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</si>
  <si>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</si>
  <si>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</si>
  <si>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</si>
  <si>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</si>
  <si>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</si>
  <si>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</si>
  <si>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</si>
  <si>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</si>
  <si>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</si>
  <si>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</si>
  <si>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</si>
  <si>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</si>
  <si>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Удельные стоимостные показатели реализации инвестиционного проекта, тыс. руб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</si>
  <si>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</si>
  <si>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АО "Рязанская областная электросетевая компания"</t>
  </si>
  <si>
    <t>Год раскрытия информации:</t>
  </si>
  <si>
    <t>Приобретение сервера</t>
  </si>
  <si>
    <t>До 31.12.2022</t>
  </si>
  <si>
    <t>J_ROEK_OSNSR_24_83</t>
  </si>
  <si>
    <t>По инвестиционному проекту за период реализации инвестиционной программы</t>
  </si>
  <si>
    <t>Фактически реализовано</t>
  </si>
  <si>
    <t>Приложение  № _____</t>
  </si>
  <si>
    <t>к приказу Минэнерго России</t>
  </si>
  <si>
    <t>от «__» _____ 201_ г. №___</t>
  </si>
  <si>
    <t>(идентификатор инвестиционного проекта)</t>
  </si>
  <si>
    <t>Раздел 8. Результаты закупок товаров, работ и услуг, выполненных для целей реализации инвестиционного проекта</t>
  </si>
  <si>
    <t>Наименование закупаемой продукции</t>
  </si>
  <si>
    <t>Документ, на основании которого определена планируемая (предельная) цена закупки</t>
  </si>
  <si>
    <t>Способ закупки</t>
  </si>
  <si>
    <t>Количество переторжек</t>
  </si>
  <si>
    <t>Номер процедуры</t>
  </si>
  <si>
    <t>Интернет-адрес площадки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</si>
  <si>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</si>
  <si>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</si>
  <si>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</si>
  <si>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стоимости инвестиционного проекта, миллионов рублей</t>
  </si>
  <si>
    <t>Планируемая (предельная) цена закупки, миллионов рублей (без НДС)</t>
  </si>
  <si>
    <t>Сведения о заключенном договоре</t>
  </si>
  <si>
    <t>Сведения о потребностях в товарах (работах, услугах), закупленных для целей реализации утвержденной инвестиционной программы</t>
  </si>
  <si>
    <t>Сведения об осуществленной закупке товаров (работ, услуг)</t>
  </si>
  <si>
    <t>Фактическая дата</t>
  </si>
  <si>
    <t>Причины отклонений</t>
  </si>
  <si>
    <t>Предмет договора</t>
  </si>
  <si>
    <t>Наименование закупленного товара (работ, услуг)</t>
  </si>
  <si>
    <t>Единица измерения</t>
  </si>
  <si>
    <t>Сведения о количестве (объеме) закупленного товара (работ, услуг) в натуральном выражении</t>
  </si>
  <si>
    <t>Регион поставки товаров (выполнения работ, оказания услуг)</t>
  </si>
  <si>
    <t>Сведения о цене заключенного договора (стоимости закупленного товара, работы, услуги в соответствии с договором), миллионов рублей</t>
  </si>
  <si>
    <t>Срок исполнения договора (начало окончание) месяц, год</t>
  </si>
  <si>
    <t>Количество (объем) закупленного товара (работы, услуги) в натуральном выражении, учтенное при формировании утвержденной оценки полной стоимости инвестиционного проекта</t>
  </si>
  <si>
    <t>Стоимость закупленного товара (работы, услуги), учтенная в утвержденной оценке полной стоимости инвестиционного проекта, миллионов рублей</t>
  </si>
  <si>
    <t>Код закупки по ОКВЭД 2</t>
  </si>
  <si>
    <t>Источник финансирования закупки</t>
  </si>
  <si>
    <t>Закупка в электронной форме (да; нет)</t>
  </si>
  <si>
    <t>Фактическая дата размещения извещения о закупке (день, месяц)</t>
  </si>
  <si>
    <t>Публикация извещения на электронной торговой площадке (ЭТП)</t>
  </si>
  <si>
    <t>Дата подведения итогов конкурентной процедуры (дд.мм.гггг)</t>
  </si>
  <si>
    <t>Закупка у единственного поставщика (исполнителя, подрядчика) (да; нет)</t>
  </si>
  <si>
    <t>О закупке товаров (работ, услуг), удовлетворяющих критериям инновационной продукции</t>
  </si>
  <si>
    <t>Начала поставки товара (выполнения работ, оказания услуг) по договору (дд.мм.гггг)</t>
  </si>
  <si>
    <t>Исполнения поставщиком (подрядчиком, исполнителем) обязательств по договору (дд.мм.гггг)</t>
  </si>
  <si>
    <t>без НДС</t>
  </si>
  <si>
    <t>с НДС</t>
  </si>
  <si>
    <t>код по ОКЕИ</t>
  </si>
  <si>
    <t>наименование</t>
  </si>
  <si>
    <t>код по ОКАТО</t>
  </si>
  <si>
    <t>Плановое значение</t>
  </si>
  <si>
    <t>Фактическое значение</t>
  </si>
  <si>
    <t>да</t>
  </si>
  <si>
    <t>нет</t>
  </si>
  <si>
    <t>штука</t>
  </si>
  <si>
    <t>Поставка сервера</t>
  </si>
  <si>
    <t>сервер</t>
  </si>
  <si>
    <t>Расчет на основании коммерческих предложений (метод сопоставимых рыночных цен (анализа рынка)</t>
  </si>
  <si>
    <t>20.06.22-01.07.22</t>
  </si>
  <si>
    <t>Закупка у единственного поставщика (исполнителя, подрядчика)</t>
  </si>
  <si>
    <t>№ 32211480684</t>
  </si>
  <si>
    <t xml:space="preserve">www.zakupki.gov.ru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</si>
</sst>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27" x14ac:knownFonts="1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u/>
      <sz val="12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1"/>
    </font>
    <font>
      <sz val="10"/>
      <name val="Arial"/>
      <family val="2"/>
      <charset val="204"/>
    </font>
    <font>
      <sz val="11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1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22" fillId="0" borderId="0"/>
    <xf numFmtId="0" fontId="23" fillId="0" borderId="0"/>
    <xf numFmtId="0" fontId="10" fillId="0" borderId="0"/>
    <xf numFmtId="0" fontId="21" fillId="0" borderId="0"/>
  </cellStyleXfs>
  <cellXfs count="10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5" fillId="0" borderId="0" xfId="0" applyFont="1"/>
    <xf numFmtId="0" fontId="10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17" fillId="0" borderId="0" xfId="0" applyFont="1" applyBorder="1" applyAlignment="1">
      <alignment horizontal="center"/>
    </xf>
    <xf numFmtId="0" fontId="20" fillId="0" borderId="0" xfId="1" applyFont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4" fillId="0" borderId="1" xfId="1" applyFont="1" applyBorder="1"/>
    <xf numFmtId="0" fontId="25" fillId="0" borderId="1" xfId="2" applyFont="1" applyBorder="1" applyAlignment="1" applyProtection="1">
      <alignment horizontal="left" vertical="center" wrapText="1"/>
    </xf>
    <xf numFmtId="0" fontId="24" fillId="0" borderId="1" xfId="1" applyFont="1" applyBorder="1" applyAlignment="1">
      <alignment horizontal="center" vertical="center"/>
    </xf>
    <xf numFmtId="2" fontId="24" fillId="0" borderId="1" xfId="1" applyNumberFormat="1" applyFont="1" applyBorder="1" applyAlignment="1">
      <alignment horizontal="center" vertical="center"/>
    </xf>
    <xf numFmtId="2" fontId="26" fillId="0" borderId="1" xfId="3" applyNumberFormat="1" applyFont="1" applyBorder="1" applyAlignment="1">
      <alignment horizontal="center" vertical="center"/>
    </xf>
    <xf numFmtId="0" fontId="26" fillId="0" borderId="1" xfId="2" applyFont="1" applyBorder="1" applyAlignment="1" applyProtection="1">
      <alignment horizontal="left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center" vertical="center" wrapText="1"/>
    </xf>
    <xf numFmtId="0" fontId="24" fillId="0" borderId="1" xfId="1" applyFont="1" applyBorder="1" applyAlignment="1">
      <alignment vertical="center" wrapText="1"/>
    </xf>
    <xf numFmtId="0" fontId="25" fillId="0" borderId="1" xfId="1" applyFont="1" applyBorder="1" applyAlignment="1">
      <alignment horizontal="center" vertical="center" wrapText="1"/>
    </xf>
    <xf numFmtId="49" fontId="24" fillId="0" borderId="1" xfId="4" applyNumberFormat="1" applyFont="1" applyBorder="1" applyAlignment="1">
      <alignment horizontal="center" vertical="center" wrapText="1"/>
    </xf>
    <xf numFmtId="164" fontId="24" fillId="0" borderId="1" xfId="1" applyNumberFormat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 wrapText="1"/>
    </xf>
    <xf numFmtId="0" fontId="24" fillId="0" borderId="0" xfId="1" applyFont="1"/>
    <xf numFmtId="0" fontId="24" fillId="0" borderId="1" xfId="4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49" fontId="18" fillId="4" borderId="0" xfId="0" applyNumberFormat="1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/>
    </xf>
    <xf numFmtId="0" fontId="11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7" fillId="0" borderId="1" xfId="1" applyFont="1" applyBorder="1" applyAlignment="1">
      <alignment horizontal="left" vertical="center" wrapText="1"/>
    </xf>
  </cellXfs>
  <cellStyles count="5">
    <cellStyle name="Итог 8 2" xfId="2"/>
    <cellStyle name="Обычный" xfId="0" builtinId="0"/>
    <cellStyle name="Обычный 12 2" xfId="4"/>
    <cellStyle name="Обычный 3 2 3" xfId="3"/>
    <cellStyle name="Обычный 7 2" xfId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2%20&#1082;&#1086;&#1088;&#1088;&#1077;&#1082;&#1090;&#1080;&#1088;&#1086;&#1074;&#1082;&#1072;/&#1060;&#1086;&#1088;&#1084;&#1099;/&#1055;&#1072;&#1089;&#1087;&#1086;&#1088;&#1090;&#1072;/J_ROEK_OSNSR_24_83/J_ROEK_TRANSP_22_76/&#1054;&#1048;/&#1048;&#1053;&#1042;&#1045;&#1057;&#1058;&#1055;&#1056;&#1054;&#1043;&#1056;&#1040;&#1052;&#1052;&#1067;/&#1048;&#1055;%202018-2021&#1075;&#1075;/&#1055;&#1088;&#1080;&#1083;&#1086;&#1078;&#1077;&#1085;&#1080;&#1077;%20&#1082;%20&#1048;&#1055;/&#1055;&#1072;&#1089;&#1087;&#1086;&#1088;&#1090;&#1072;%20&#1048;&#1055;/!&#1055;&#1057;%20&#1048;&#1088;&#1077;&#1084;&#1077;&#1083;&#1100;%20%20&#1056;&#1077;&#1082;&#1086;&#1085;&#1089;&#1090;&#1088;&#1091;&#1082;&#1094;&#1080;&#1103;%20&#1079;&#1072;&#1097;&#1080;&#1090;%20&#1042;&#1051;-110%20&#1082;&#104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бщая инф-я"/>
      <sheetName val="2. Карта-схема"/>
      <sheetName val="3.Техсостояние ПС"/>
      <sheetName val="4.Экон. эффектив."/>
      <sheetName val="5.Надежность"/>
      <sheetName val="6.КСГ"/>
      <sheetName val="7.Сметы"/>
    </sheetNames>
    <sheetDataSet>
      <sheetData sheetId="0" refreshError="1">
        <row r="2">
          <cell r="C2" t="str">
            <v>Год раскрытия информации: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view="pageBreakPreview" zoomScaleNormal="100" workbookViewId="0">
      <selection activeCell="A8" sqref="A8:D8"/>
    </sheetView>
  </sheetViews>
  <sheetFormatPr defaultRowHeight="15" x14ac:dyDescent="0.25"/>
  <cols>
    <col min="1" max="1" width="6.140625" customWidth="1"/>
    <col min="2" max="2" width="49.28515625" customWidth="1"/>
    <col min="3" max="4" width="45.28515625" customWidth="1"/>
    <col min="5" max="5" width="10.5703125" customWidth="1"/>
    <col min="6" max="6" width="13" customWidth="1"/>
    <col min="7" max="7" width="33.42578125" customWidth="1"/>
    <col min="8" max="8" width="18.140625" customWidth="1"/>
    <col min="9" max="9" width="23.28515625" customWidth="1"/>
    <col min="10" max="10" width="15.140625" customWidth="1"/>
    <col min="11" max="1026" width="8.7109375" customWidth="1"/>
  </cols>
  <sheetData>
    <row r="1" spans="1:23" s="53" customFormat="1" ht="15.75" x14ac:dyDescent="0.25">
      <c r="A1" s="51"/>
      <c r="B1" s="52" t="s">
        <v>112</v>
      </c>
      <c r="C1" s="59">
        <v>2023</v>
      </c>
      <c r="D1" s="54"/>
      <c r="E1" s="51"/>
    </row>
    <row r="2" spans="1:23" s="2" customFormat="1" ht="18.75" x14ac:dyDescent="0.3">
      <c r="A2" s="1"/>
      <c r="I2" s="3"/>
    </row>
    <row r="3" spans="1:23" ht="18.75" x14ac:dyDescent="0.25">
      <c r="A3" s="87" t="s">
        <v>0</v>
      </c>
      <c r="B3" s="87"/>
      <c r="C3" s="87"/>
      <c r="D3" s="87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8.75" x14ac:dyDescent="0.25">
      <c r="A4" s="5"/>
      <c r="B4" s="5"/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s="49" customFormat="1" ht="15.75" x14ac:dyDescent="0.25">
      <c r="A5" s="84" t="s">
        <v>111</v>
      </c>
      <c r="B5" s="84"/>
      <c r="C5" s="84"/>
      <c r="D5" s="84"/>
      <c r="E5" s="47"/>
      <c r="F5" s="47"/>
      <c r="G5" s="47"/>
      <c r="H5" s="47"/>
      <c r="I5" s="47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</row>
    <row r="6" spans="1:23" ht="18.75" x14ac:dyDescent="0.25">
      <c r="A6" s="85" t="s">
        <v>1</v>
      </c>
      <c r="B6" s="85"/>
      <c r="C6" s="85"/>
      <c r="D6" s="85"/>
      <c r="E6" s="6"/>
      <c r="F6" s="6"/>
      <c r="G6" s="6"/>
      <c r="H6" s="6"/>
      <c r="I6" s="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8.75" x14ac:dyDescent="0.25">
      <c r="A7" s="5"/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50" customFormat="1" ht="15.75" x14ac:dyDescent="0.25">
      <c r="A8" s="84" t="s">
        <v>115</v>
      </c>
      <c r="B8" s="84"/>
      <c r="C8" s="84"/>
      <c r="D8" s="84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</row>
    <row r="9" spans="1:23" ht="18.75" x14ac:dyDescent="0.25">
      <c r="A9" s="85" t="s">
        <v>2</v>
      </c>
      <c r="B9" s="85"/>
      <c r="C9" s="85"/>
      <c r="D9" s="85"/>
      <c r="E9" s="6"/>
      <c r="F9" s="6"/>
      <c r="G9" s="6"/>
      <c r="H9" s="6"/>
      <c r="I9" s="6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s="8" customFormat="1" ht="15.75" customHeight="1" x14ac:dyDescent="0.2">
      <c r="A10" s="7"/>
      <c r="B10" s="7"/>
      <c r="C10" s="5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s="50" customFormat="1" ht="15.75" x14ac:dyDescent="0.25">
      <c r="A11" s="84" t="s">
        <v>113</v>
      </c>
      <c r="B11" s="84"/>
      <c r="C11" s="84"/>
      <c r="D11" s="84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</row>
    <row r="12" spans="1:23" s="9" customFormat="1" ht="15" customHeight="1" x14ac:dyDescent="0.2">
      <c r="A12" s="85" t="s">
        <v>3</v>
      </c>
      <c r="B12" s="85"/>
      <c r="C12" s="85"/>
      <c r="D12" s="85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1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3" ht="15" customHeight="1" x14ac:dyDescent="0.25">
      <c r="A14" s="86" t="s">
        <v>4</v>
      </c>
      <c r="B14" s="86"/>
      <c r="C14" s="86"/>
      <c r="D14" s="86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3" ht="39.75" customHeight="1" x14ac:dyDescent="0.25">
      <c r="A16" s="12" t="s">
        <v>5</v>
      </c>
      <c r="B16" s="13" t="s">
        <v>6</v>
      </c>
      <c r="C16" s="60" t="s">
        <v>116</v>
      </c>
      <c r="D16" s="60" t="s">
        <v>117</v>
      </c>
      <c r="E16" s="15"/>
      <c r="F16" s="15"/>
      <c r="G16" s="15"/>
      <c r="H16" s="15"/>
      <c r="I16" s="1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6"/>
      <c r="V16" s="16"/>
      <c r="W16" s="16"/>
    </row>
    <row r="17" spans="1:23" ht="16.5" customHeight="1" x14ac:dyDescent="0.25">
      <c r="A17" s="14">
        <v>1</v>
      </c>
      <c r="B17" s="13">
        <v>2</v>
      </c>
      <c r="C17" s="13"/>
      <c r="D17" s="14">
        <v>3</v>
      </c>
      <c r="E17" s="15"/>
      <c r="F17" s="15"/>
      <c r="G17" s="15"/>
      <c r="H17" s="15"/>
      <c r="I17" s="1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6"/>
      <c r="V17" s="16"/>
      <c r="W17" s="16"/>
    </row>
    <row r="18" spans="1:23" ht="39" customHeight="1" x14ac:dyDescent="0.25">
      <c r="A18" s="17" t="s">
        <v>8</v>
      </c>
      <c r="B18" s="18" t="s">
        <v>9</v>
      </c>
      <c r="C18" s="14" t="s">
        <v>10</v>
      </c>
      <c r="D18" s="14" t="s">
        <v>10</v>
      </c>
      <c r="E18" s="15"/>
      <c r="F18" s="15"/>
      <c r="G18" s="15"/>
      <c r="H18" s="15"/>
      <c r="I18" s="1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6"/>
      <c r="V18" s="16"/>
      <c r="W18" s="16"/>
    </row>
    <row r="19" spans="1:23" s="23" customFormat="1" ht="58.5" customHeight="1" x14ac:dyDescent="0.2">
      <c r="A19" s="17" t="s">
        <v>11</v>
      </c>
      <c r="B19" s="19" t="s">
        <v>12</v>
      </c>
      <c r="C19" s="14" t="s">
        <v>13</v>
      </c>
      <c r="D19" s="14" t="s">
        <v>13</v>
      </c>
      <c r="E19" s="20"/>
      <c r="F19" s="20"/>
      <c r="G19" s="20"/>
      <c r="H19" s="20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  <c r="U19" s="22"/>
      <c r="V19" s="22"/>
      <c r="W19" s="22"/>
    </row>
    <row r="20" spans="1:23" s="23" customFormat="1" ht="42.75" customHeight="1" x14ac:dyDescent="0.2">
      <c r="A20" s="17" t="s">
        <v>14</v>
      </c>
      <c r="B20" s="19" t="s">
        <v>15</v>
      </c>
      <c r="C20" s="14" t="s">
        <v>16</v>
      </c>
      <c r="D20" s="14" t="s">
        <v>16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2"/>
      <c r="U20" s="22"/>
      <c r="V20" s="22"/>
      <c r="W20" s="22"/>
    </row>
    <row r="21" spans="1:23" s="23" customFormat="1" ht="51.75" customHeight="1" x14ac:dyDescent="0.2">
      <c r="A21" s="17" t="s">
        <v>17</v>
      </c>
      <c r="B21" s="19" t="s">
        <v>18</v>
      </c>
      <c r="C21" s="14" t="s">
        <v>19</v>
      </c>
      <c r="D21" s="14" t="s">
        <v>19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  <c r="U21" s="22"/>
      <c r="V21" s="22"/>
      <c r="W21" s="22"/>
    </row>
    <row r="22" spans="1:23" ht="51.75" customHeight="1" x14ac:dyDescent="0.25">
      <c r="A22" s="17" t="s">
        <v>20</v>
      </c>
      <c r="B22" s="19" t="s">
        <v>21</v>
      </c>
      <c r="C22" s="14" t="s">
        <v>22</v>
      </c>
      <c r="D22" s="14" t="s">
        <v>22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2"/>
      <c r="U22" s="22"/>
      <c r="V22" s="22"/>
      <c r="W22" s="22"/>
    </row>
    <row r="23" spans="1:23" ht="58.5" customHeight="1" x14ac:dyDescent="0.25">
      <c r="A23" s="17" t="s">
        <v>23</v>
      </c>
      <c r="B23" s="19" t="s">
        <v>24</v>
      </c>
      <c r="C23" s="14" t="s">
        <v>22</v>
      </c>
      <c r="D23" s="14" t="s">
        <v>22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ht="51.75" customHeight="1" x14ac:dyDescent="0.25">
      <c r="A24" s="17" t="s">
        <v>25</v>
      </c>
      <c r="B24" s="19" t="s">
        <v>26</v>
      </c>
      <c r="C24" s="14" t="s">
        <v>22</v>
      </c>
      <c r="D24" s="14" t="s">
        <v>22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43.5" customHeight="1" x14ac:dyDescent="0.25">
      <c r="A25" s="17" t="s">
        <v>27</v>
      </c>
      <c r="B25" s="19" t="s">
        <v>28</v>
      </c>
      <c r="C25" s="14" t="s">
        <v>22</v>
      </c>
      <c r="D25" s="14" t="s">
        <v>22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43.5" customHeight="1" x14ac:dyDescent="0.25">
      <c r="A26" s="17" t="s">
        <v>29</v>
      </c>
      <c r="B26" s="19" t="s">
        <v>30</v>
      </c>
      <c r="C26" s="14" t="s">
        <v>22</v>
      </c>
      <c r="D26" s="14" t="s">
        <v>22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75.75" customHeight="1" x14ac:dyDescent="0.25">
      <c r="A27" s="17" t="s">
        <v>31</v>
      </c>
      <c r="B27" s="19" t="s">
        <v>32</v>
      </c>
      <c r="C27" s="25">
        <v>1239.3800000000001</v>
      </c>
      <c r="D27" s="25">
        <f>D28*1.2</f>
        <v>1235.799996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t="71.25" customHeight="1" x14ac:dyDescent="0.25">
      <c r="A28" s="17" t="s">
        <v>33</v>
      </c>
      <c r="B28" s="19" t="s">
        <v>110</v>
      </c>
      <c r="C28" s="25">
        <f>C27/1.2</f>
        <v>1032.8166666666668</v>
      </c>
      <c r="D28" s="25">
        <v>1029.8333299999999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8" scale="8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view="pageBreakPreview" zoomScaleNormal="100" workbookViewId="0">
      <selection activeCell="C25" sqref="C25"/>
    </sheetView>
  </sheetViews>
  <sheetFormatPr defaultRowHeight="15" x14ac:dyDescent="0.25"/>
  <cols>
    <col min="1" max="1" width="6.140625" customWidth="1"/>
    <col min="2" max="2" width="49.28515625" customWidth="1"/>
    <col min="3" max="3" width="90.7109375" customWidth="1"/>
    <col min="4" max="4" width="13" customWidth="1"/>
    <col min="5" max="5" width="33.42578125" customWidth="1"/>
    <col min="6" max="6" width="18.140625" customWidth="1"/>
    <col min="7" max="7" width="23.28515625" customWidth="1"/>
    <col min="8" max="8" width="15.140625" customWidth="1"/>
    <col min="9" max="1025" width="8.7109375" customWidth="1"/>
  </cols>
  <sheetData>
    <row r="1" spans="1:21" s="53" customFormat="1" ht="15.75" x14ac:dyDescent="0.25">
      <c r="A1" s="51"/>
      <c r="B1" s="52" t="s">
        <v>112</v>
      </c>
      <c r="C1" s="54">
        <v>2023</v>
      </c>
      <c r="D1" s="51"/>
    </row>
    <row r="2" spans="1:21" ht="18.75" customHeight="1" x14ac:dyDescent="0.3">
      <c r="A2" s="26"/>
      <c r="B2" s="2"/>
      <c r="C2" s="3"/>
      <c r="E2" s="2"/>
      <c r="F2" s="2"/>
    </row>
    <row r="3" spans="1:21" ht="18.75" x14ac:dyDescent="0.3">
      <c r="A3" s="1"/>
      <c r="C3" s="3"/>
      <c r="E3" s="2"/>
      <c r="F3" s="2"/>
    </row>
    <row r="4" spans="1:21" ht="18.75" x14ac:dyDescent="0.3">
      <c r="A4" s="1"/>
      <c r="C4" s="3"/>
      <c r="E4" s="2"/>
      <c r="F4" s="2"/>
    </row>
    <row r="5" spans="1:21" ht="18.75" x14ac:dyDescent="0.3">
      <c r="A5" s="1"/>
      <c r="E5" s="2"/>
      <c r="F5" s="2"/>
      <c r="G5" s="3"/>
    </row>
    <row r="6" spans="1:21" ht="18.75" x14ac:dyDescent="0.25">
      <c r="A6" s="87" t="s">
        <v>0</v>
      </c>
      <c r="B6" s="87"/>
      <c r="C6" s="87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 x14ac:dyDescent="0.25">
      <c r="A7" s="87"/>
      <c r="B7" s="87"/>
      <c r="C7" s="87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49" customFormat="1" ht="15.75" x14ac:dyDescent="0.25">
      <c r="A8" s="84" t="str">
        <f>'1. паспорт местоположение'!A5:D5</f>
        <v>АО "Рязанская областная электросетевая компания"</v>
      </c>
      <c r="B8" s="84"/>
      <c r="C8" s="84"/>
      <c r="D8" s="47"/>
      <c r="E8" s="47"/>
      <c r="F8" s="47"/>
      <c r="G8" s="47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</row>
    <row r="9" spans="1:21" ht="18.75" x14ac:dyDescent="0.25">
      <c r="A9" s="85" t="s">
        <v>1</v>
      </c>
      <c r="B9" s="85"/>
      <c r="C9" s="85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 x14ac:dyDescent="0.25">
      <c r="A10" s="87"/>
      <c r="B10" s="87"/>
      <c r="C10" s="87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49" customFormat="1" ht="15.75" x14ac:dyDescent="0.25">
      <c r="A11" s="84" t="str">
        <f>'1. паспорт местоположение'!A8:D8</f>
        <v>J_ROEK_OSNSR_24_83</v>
      </c>
      <c r="B11" s="84"/>
      <c r="C11" s="84"/>
      <c r="D11" s="47"/>
      <c r="E11" s="47"/>
      <c r="F11" s="47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spans="1:21" ht="18.75" x14ac:dyDescent="0.25">
      <c r="A12" s="85" t="s">
        <v>2</v>
      </c>
      <c r="B12" s="85"/>
      <c r="C12" s="85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 x14ac:dyDescent="0.2">
      <c r="A13" s="88"/>
      <c r="B13" s="88"/>
      <c r="C13" s="88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55" customFormat="1" ht="15.75" x14ac:dyDescent="0.25">
      <c r="A14" s="84" t="str">
        <f>'1. паспорт местоположение'!A11:D11</f>
        <v>Приобретение сервера</v>
      </c>
      <c r="B14" s="84"/>
      <c r="C14" s="84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</row>
    <row r="15" spans="1:21" ht="15" customHeight="1" x14ac:dyDescent="0.25">
      <c r="A15" s="85" t="s">
        <v>3</v>
      </c>
      <c r="B15" s="85"/>
      <c r="C15" s="8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 x14ac:dyDescent="0.25">
      <c r="A16" s="88"/>
      <c r="B16" s="88"/>
      <c r="C16" s="8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 x14ac:dyDescent="0.25">
      <c r="A17" s="86" t="s">
        <v>34</v>
      </c>
      <c r="B17" s="86"/>
      <c r="C17" s="86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 x14ac:dyDescent="0.25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 x14ac:dyDescent="0.25">
      <c r="A19" s="12" t="s">
        <v>5</v>
      </c>
      <c r="B19" s="13" t="s">
        <v>6</v>
      </c>
      <c r="C19" s="14" t="s">
        <v>7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 x14ac:dyDescent="0.25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 x14ac:dyDescent="0.25">
      <c r="A21" s="17" t="s">
        <v>8</v>
      </c>
      <c r="B21" s="27" t="s">
        <v>35</v>
      </c>
      <c r="C21" s="56" t="s">
        <v>36</v>
      </c>
      <c r="D21" s="15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 x14ac:dyDescent="0.25">
      <c r="A22" s="17" t="s">
        <v>11</v>
      </c>
      <c r="B22" s="28" t="s">
        <v>37</v>
      </c>
      <c r="C22" s="19" t="s">
        <v>38</v>
      </c>
      <c r="D22" s="15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 x14ac:dyDescent="0.25">
      <c r="A23" s="17" t="s">
        <v>14</v>
      </c>
      <c r="B23" s="28" t="s">
        <v>39</v>
      </c>
      <c r="C23" s="19" t="str">
        <f>A14</f>
        <v>Приобретение сервера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 x14ac:dyDescent="0.25">
      <c r="A24" s="17" t="s">
        <v>17</v>
      </c>
      <c r="B24" s="28" t="s">
        <v>109</v>
      </c>
      <c r="C24" s="46">
        <f>'1. паспорт местоположение'!D28</f>
        <v>1029.8333299999999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 x14ac:dyDescent="0.25">
      <c r="A25" s="17" t="s">
        <v>20</v>
      </c>
      <c r="B25" s="28" t="s">
        <v>40</v>
      </c>
      <c r="C25" s="29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 x14ac:dyDescent="0.25">
      <c r="A26" s="17" t="s">
        <v>23</v>
      </c>
      <c r="B26" s="28" t="s">
        <v>41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 x14ac:dyDescent="0.25">
      <c r="A27" s="17" t="s">
        <v>25</v>
      </c>
      <c r="B27" s="12" t="s">
        <v>42</v>
      </c>
      <c r="C27" s="19">
        <v>2022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89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view="pageBreakPreview" zoomScaleNormal="100" workbookViewId="0">
      <selection activeCell="C3" sqref="C3"/>
    </sheetView>
  </sheetViews>
  <sheetFormatPr defaultRowHeight="15" x14ac:dyDescent="0.25"/>
  <cols>
    <col min="1" max="1" width="10.5703125" customWidth="1"/>
    <col min="2" max="2" width="45.42578125" customWidth="1"/>
    <col min="3" max="3" width="21.5703125" customWidth="1"/>
    <col min="4" max="4" width="26.42578125" customWidth="1"/>
    <col min="5" max="1025" width="8.42578125" customWidth="1"/>
  </cols>
  <sheetData>
    <row r="2" spans="1:4" s="53" customFormat="1" ht="15.75" x14ac:dyDescent="0.25">
      <c r="A2" s="51"/>
      <c r="B2" s="52" t="str">
        <f>'[1]1. Общая инф-я'!C2</f>
        <v>Год раскрытия информации:</v>
      </c>
      <c r="C2" s="54">
        <v>2023</v>
      </c>
      <c r="D2" s="51"/>
    </row>
    <row r="4" spans="1:4" ht="18.75" x14ac:dyDescent="0.25">
      <c r="A4" s="87" t="s">
        <v>0</v>
      </c>
      <c r="B4" s="87"/>
      <c r="C4" s="87"/>
      <c r="D4" s="87"/>
    </row>
    <row r="5" spans="1:4" ht="18.75" x14ac:dyDescent="0.25">
      <c r="A5" s="87"/>
      <c r="B5" s="87"/>
      <c r="C5" s="87"/>
      <c r="D5" s="87"/>
    </row>
    <row r="6" spans="1:4" s="49" customFormat="1" ht="15.75" x14ac:dyDescent="0.25">
      <c r="A6" s="84" t="str">
        <f>'1. паспорт местоположение'!A5:D5</f>
        <v>АО "Рязанская областная электросетевая компания"</v>
      </c>
      <c r="B6" s="84"/>
      <c r="C6" s="84"/>
      <c r="D6" s="84"/>
    </row>
    <row r="7" spans="1:4" ht="15.75" x14ac:dyDescent="0.25">
      <c r="A7" s="85" t="s">
        <v>43</v>
      </c>
      <c r="B7" s="85"/>
      <c r="C7" s="85"/>
      <c r="D7" s="85"/>
    </row>
    <row r="8" spans="1:4" ht="18.75" x14ac:dyDescent="0.25">
      <c r="A8" s="87"/>
      <c r="B8" s="87"/>
      <c r="C8" s="87"/>
      <c r="D8" s="87"/>
    </row>
    <row r="9" spans="1:4" s="49" customFormat="1" ht="15.75" x14ac:dyDescent="0.25">
      <c r="A9" s="84" t="str">
        <f>'1. паспорт местоположение'!A8:D8</f>
        <v>J_ROEK_OSNSR_24_83</v>
      </c>
      <c r="B9" s="84"/>
      <c r="C9" s="84"/>
      <c r="D9" s="84"/>
    </row>
    <row r="10" spans="1:4" ht="15.75" x14ac:dyDescent="0.25">
      <c r="A10" s="85" t="s">
        <v>2</v>
      </c>
      <c r="B10" s="85"/>
      <c r="C10" s="85"/>
      <c r="D10" s="85"/>
    </row>
    <row r="11" spans="1:4" ht="18.75" x14ac:dyDescent="0.25">
      <c r="A11" s="88"/>
      <c r="B11" s="88"/>
      <c r="C11" s="88"/>
      <c r="D11" s="88"/>
    </row>
    <row r="12" spans="1:4" s="49" customFormat="1" ht="15.75" x14ac:dyDescent="0.25">
      <c r="A12" s="89" t="str">
        <f>'1. паспорт местоположение'!A11:D11</f>
        <v>Приобретение сервера</v>
      </c>
      <c r="B12" s="89"/>
      <c r="C12" s="89"/>
      <c r="D12" s="89"/>
    </row>
    <row r="13" spans="1:4" ht="15.75" x14ac:dyDescent="0.25">
      <c r="A13" s="85" t="s">
        <v>3</v>
      </c>
      <c r="B13" s="85"/>
      <c r="C13" s="85"/>
      <c r="D13" s="85"/>
    </row>
    <row r="15" spans="1:4" ht="15.75" customHeight="1" x14ac:dyDescent="0.25">
      <c r="A15" s="90" t="s">
        <v>44</v>
      </c>
      <c r="B15" s="90"/>
      <c r="C15" s="90"/>
      <c r="D15" s="90"/>
    </row>
    <row r="16" spans="1:4" ht="15.75" x14ac:dyDescent="0.25">
      <c r="A16" s="30"/>
      <c r="B16" s="30"/>
      <c r="C16" s="31"/>
      <c r="D16" s="31"/>
    </row>
    <row r="17" spans="1:4" ht="15.75" customHeight="1" x14ac:dyDescent="0.25">
      <c r="A17" s="91" t="s">
        <v>45</v>
      </c>
      <c r="B17" s="91" t="s">
        <v>46</v>
      </c>
      <c r="C17" s="92" t="s">
        <v>47</v>
      </c>
      <c r="D17" s="92"/>
    </row>
    <row r="18" spans="1:4" ht="15.75" customHeight="1" x14ac:dyDescent="0.25">
      <c r="A18" s="91"/>
      <c r="B18" s="91"/>
      <c r="C18" s="93" t="s">
        <v>48</v>
      </c>
      <c r="D18" s="93"/>
    </row>
    <row r="19" spans="1:4" ht="15.75" x14ac:dyDescent="0.25">
      <c r="A19" s="91"/>
      <c r="B19" s="91"/>
      <c r="C19" s="33" t="s">
        <v>49</v>
      </c>
      <c r="D19" s="33" t="s">
        <v>50</v>
      </c>
    </row>
    <row r="20" spans="1:4" ht="15.75" x14ac:dyDescent="0.25">
      <c r="A20" s="32">
        <v>1</v>
      </c>
      <c r="B20" s="32">
        <v>2</v>
      </c>
      <c r="C20" s="33">
        <v>3</v>
      </c>
      <c r="D20" s="33">
        <v>4</v>
      </c>
    </row>
    <row r="21" spans="1:4" ht="15.75" x14ac:dyDescent="0.25">
      <c r="A21" s="33">
        <v>1</v>
      </c>
      <c r="B21" s="34" t="s">
        <v>51</v>
      </c>
      <c r="C21" s="34"/>
      <c r="D21" s="35"/>
    </row>
    <row r="22" spans="1:4" ht="15.75" x14ac:dyDescent="0.25">
      <c r="A22" s="33" t="s">
        <v>52</v>
      </c>
      <c r="B22" s="36" t="s">
        <v>53</v>
      </c>
      <c r="C22" s="37"/>
      <c r="D22" s="35"/>
    </row>
    <row r="23" spans="1:4" ht="31.5" x14ac:dyDescent="0.25">
      <c r="A23" s="33" t="s">
        <v>54</v>
      </c>
      <c r="B23" s="36" t="s">
        <v>55</v>
      </c>
      <c r="C23" s="37"/>
      <c r="D23" s="35"/>
    </row>
    <row r="24" spans="1:4" ht="47.25" x14ac:dyDescent="0.25">
      <c r="A24" s="33" t="s">
        <v>56</v>
      </c>
      <c r="B24" s="36" t="s">
        <v>57</v>
      </c>
      <c r="C24" s="37"/>
      <c r="D24" s="35"/>
    </row>
    <row r="25" spans="1:4" ht="31.5" x14ac:dyDescent="0.25">
      <c r="A25" s="33" t="s">
        <v>58</v>
      </c>
      <c r="B25" s="36" t="s">
        <v>59</v>
      </c>
      <c r="C25" s="37"/>
      <c r="D25" s="35"/>
    </row>
    <row r="26" spans="1:4" ht="31.5" x14ac:dyDescent="0.25">
      <c r="A26" s="33" t="s">
        <v>60</v>
      </c>
      <c r="B26" s="36" t="s">
        <v>61</v>
      </c>
      <c r="C26" s="37"/>
      <c r="D26" s="35"/>
    </row>
    <row r="27" spans="1:4" ht="31.5" x14ac:dyDescent="0.25">
      <c r="A27" s="33" t="s">
        <v>62</v>
      </c>
      <c r="B27" s="38" t="s">
        <v>63</v>
      </c>
      <c r="C27" s="39"/>
      <c r="D27" s="39"/>
    </row>
    <row r="28" spans="1:4" ht="31.5" x14ac:dyDescent="0.25">
      <c r="A28" s="33" t="s">
        <v>64</v>
      </c>
      <c r="B28" s="38" t="s">
        <v>65</v>
      </c>
      <c r="C28" s="37"/>
      <c r="D28" s="35"/>
    </row>
    <row r="29" spans="1:4" ht="31.5" x14ac:dyDescent="0.25">
      <c r="A29" s="33" t="s">
        <v>66</v>
      </c>
      <c r="B29" s="38" t="s">
        <v>67</v>
      </c>
      <c r="C29" s="39"/>
      <c r="D29" s="39"/>
    </row>
    <row r="30" spans="1:4" ht="47.25" x14ac:dyDescent="0.25">
      <c r="A30" s="33" t="s">
        <v>68</v>
      </c>
      <c r="B30" s="38" t="s">
        <v>69</v>
      </c>
      <c r="C30" s="37"/>
      <c r="D30" s="40"/>
    </row>
    <row r="31" spans="1:4" ht="15.75" x14ac:dyDescent="0.25">
      <c r="A31" s="33" t="s">
        <v>70</v>
      </c>
      <c r="B31" s="38" t="s">
        <v>71</v>
      </c>
      <c r="C31" s="39"/>
      <c r="D31" s="39"/>
    </row>
    <row r="32" spans="1:4" ht="15.75" x14ac:dyDescent="0.25">
      <c r="A32" s="33" t="s">
        <v>72</v>
      </c>
      <c r="B32" s="38" t="s">
        <v>73</v>
      </c>
      <c r="C32" s="37"/>
      <c r="D32" s="41"/>
    </row>
    <row r="33" spans="1:4" ht="15.75" x14ac:dyDescent="0.25">
      <c r="A33" s="33" t="s">
        <v>74</v>
      </c>
      <c r="B33" s="38" t="s">
        <v>75</v>
      </c>
      <c r="C33" s="37"/>
      <c r="D33" s="41"/>
    </row>
    <row r="34" spans="1:4" ht="15.75" x14ac:dyDescent="0.25">
      <c r="A34" s="33" t="s">
        <v>76</v>
      </c>
      <c r="B34" s="34" t="s">
        <v>77</v>
      </c>
      <c r="C34" s="37"/>
      <c r="D34" s="42"/>
    </row>
    <row r="35" spans="1:4" ht="15.75" x14ac:dyDescent="0.25">
      <c r="A35" s="43" t="s">
        <v>78</v>
      </c>
      <c r="B35" s="36" t="s">
        <v>79</v>
      </c>
      <c r="C35" s="39">
        <v>44577</v>
      </c>
      <c r="D35" s="44">
        <v>44926</v>
      </c>
    </row>
    <row r="36" spans="1:4" ht="47.25" x14ac:dyDescent="0.25">
      <c r="A36" s="33">
        <v>2</v>
      </c>
      <c r="B36" s="38" t="s">
        <v>80</v>
      </c>
      <c r="C36" s="39"/>
      <c r="D36" s="39"/>
    </row>
    <row r="37" spans="1:4" ht="15.75" x14ac:dyDescent="0.25">
      <c r="A37" s="33" t="s">
        <v>81</v>
      </c>
      <c r="B37" s="38" t="s">
        <v>82</v>
      </c>
      <c r="C37" s="39">
        <v>44577</v>
      </c>
      <c r="D37" s="44">
        <v>44926</v>
      </c>
    </row>
    <row r="38" spans="1:4" ht="31.5" x14ac:dyDescent="0.25">
      <c r="A38" s="33" t="s">
        <v>83</v>
      </c>
      <c r="B38" s="34" t="s">
        <v>84</v>
      </c>
      <c r="C38" s="37"/>
      <c r="D38" s="42"/>
    </row>
    <row r="39" spans="1:4" ht="31.5" x14ac:dyDescent="0.25">
      <c r="A39" s="33">
        <v>3</v>
      </c>
      <c r="B39" s="38" t="s">
        <v>85</v>
      </c>
      <c r="C39" s="39"/>
      <c r="D39" s="39"/>
    </row>
    <row r="40" spans="1:4" ht="15.75" x14ac:dyDescent="0.25">
      <c r="A40" s="33" t="s">
        <v>86</v>
      </c>
      <c r="B40" s="38" t="s">
        <v>87</v>
      </c>
      <c r="C40" s="39" t="s">
        <v>114</v>
      </c>
      <c r="D40" s="39" t="s">
        <v>114</v>
      </c>
    </row>
    <row r="41" spans="1:4" ht="15.75" x14ac:dyDescent="0.25">
      <c r="A41" s="33" t="s">
        <v>88</v>
      </c>
      <c r="B41" s="38" t="s">
        <v>89</v>
      </c>
      <c r="C41" s="39"/>
      <c r="D41" s="39"/>
    </row>
    <row r="42" spans="1:4" ht="63" x14ac:dyDescent="0.25">
      <c r="A42" s="33" t="s">
        <v>90</v>
      </c>
      <c r="B42" s="38" t="s">
        <v>91</v>
      </c>
      <c r="C42" s="39"/>
      <c r="D42" s="39"/>
    </row>
    <row r="43" spans="1:4" ht="110.25" x14ac:dyDescent="0.25">
      <c r="A43" s="33" t="s">
        <v>92</v>
      </c>
      <c r="B43" s="38" t="s">
        <v>93</v>
      </c>
      <c r="C43" s="37"/>
      <c r="D43" s="37"/>
    </row>
    <row r="44" spans="1:4" ht="15.75" x14ac:dyDescent="0.25">
      <c r="A44" s="33" t="s">
        <v>94</v>
      </c>
      <c r="B44" s="38" t="s">
        <v>95</v>
      </c>
      <c r="C44" s="39"/>
      <c r="D44" s="39"/>
    </row>
    <row r="45" spans="1:4" ht="15.75" x14ac:dyDescent="0.25">
      <c r="A45" s="33" t="s">
        <v>96</v>
      </c>
      <c r="B45" s="34" t="s">
        <v>97</v>
      </c>
      <c r="C45" s="37"/>
      <c r="D45" s="37"/>
    </row>
    <row r="46" spans="1:4" ht="15.75" x14ac:dyDescent="0.25">
      <c r="A46" s="33">
        <v>4</v>
      </c>
      <c r="B46" s="38" t="s">
        <v>98</v>
      </c>
      <c r="C46" s="39" t="s">
        <v>114</v>
      </c>
      <c r="D46" s="39" t="s">
        <v>114</v>
      </c>
    </row>
    <row r="47" spans="1:4" ht="63" x14ac:dyDescent="0.25">
      <c r="A47" s="33" t="s">
        <v>99</v>
      </c>
      <c r="B47" s="38" t="s">
        <v>100</v>
      </c>
      <c r="C47" s="39"/>
      <c r="D47" s="39"/>
    </row>
    <row r="48" spans="1:4" ht="47.25" x14ac:dyDescent="0.25">
      <c r="A48" s="33" t="s">
        <v>101</v>
      </c>
      <c r="B48" s="38" t="s">
        <v>102</v>
      </c>
      <c r="C48" s="39"/>
      <c r="D48" s="39"/>
    </row>
    <row r="49" spans="1:4" ht="47.25" x14ac:dyDescent="0.25">
      <c r="A49" s="33" t="s">
        <v>103</v>
      </c>
      <c r="B49" s="38" t="s">
        <v>104</v>
      </c>
      <c r="C49" s="37"/>
      <c r="D49" s="37"/>
    </row>
    <row r="50" spans="1:4" ht="31.5" x14ac:dyDescent="0.25">
      <c r="A50" s="33" t="s">
        <v>105</v>
      </c>
      <c r="B50" s="45" t="s">
        <v>106</v>
      </c>
      <c r="C50" s="39"/>
      <c r="D50" s="39" t="s">
        <v>114</v>
      </c>
    </row>
    <row r="51" spans="1:4" ht="31.5" x14ac:dyDescent="0.25">
      <c r="A51" s="33" t="s">
        <v>107</v>
      </c>
      <c r="B51" s="38" t="s">
        <v>108</v>
      </c>
      <c r="C51" s="37"/>
      <c r="D51" s="37"/>
    </row>
  </sheetData>
  <mergeCells count="15">
    <mergeCell ref="A15:D15"/>
    <mergeCell ref="A17:A19"/>
    <mergeCell ref="B17:B19"/>
    <mergeCell ref="C17:D17"/>
    <mergeCell ref="C18:D18"/>
    <mergeCell ref="A9:D9"/>
    <mergeCell ref="A10:D10"/>
    <mergeCell ref="A11:D11"/>
    <mergeCell ref="A12:D12"/>
    <mergeCell ref="A13:D13"/>
    <mergeCell ref="A4:D4"/>
    <mergeCell ref="A5:D5"/>
    <mergeCell ref="A6:D6"/>
    <mergeCell ref="A7:D7"/>
    <mergeCell ref="A8:D8"/>
  </mergeCells>
  <pageMargins left="0.7" right="0.7" top="0.75" bottom="0.75" header="0.51180555555555496" footer="0.51180555555555496"/>
  <pageSetup paperSize="9" scale="84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tabSelected="1" zoomScale="70" zoomScaleNormal="70" workbookViewId="0">
      <selection activeCell="Q26" sqref="Q26"/>
    </sheetView>
  </sheetViews>
  <sheetFormatPr defaultRowHeight="15" x14ac:dyDescent="0.25"/>
  <cols>
    <col min="1" max="1" width="9.28515625" bestFit="1" customWidth="1"/>
    <col min="2" max="2" width="12.28515625" customWidth="1"/>
    <col min="3" max="3" width="21.85546875" customWidth="1"/>
    <col min="4" max="4" width="10.85546875" customWidth="1"/>
    <col min="6" max="6" width="12" customWidth="1"/>
    <col min="7" max="7" width="12.85546875" customWidth="1"/>
    <col min="8" max="8" width="18.5703125" customWidth="1"/>
    <col min="9" max="9" width="12.5703125" customWidth="1"/>
    <col min="10" max="10" width="12.140625" customWidth="1"/>
    <col min="11" max="11" width="13.28515625" customWidth="1"/>
    <col min="13" max="13" width="13.28515625" customWidth="1"/>
    <col min="15" max="15" width="9.28515625" bestFit="1" customWidth="1"/>
    <col min="17" max="17" width="12.140625" customWidth="1"/>
    <col min="18" max="18" width="12" customWidth="1"/>
    <col min="19" max="19" width="19.42578125" customWidth="1"/>
    <col min="20" max="20" width="12.85546875" customWidth="1"/>
    <col min="21" max="21" width="13.28515625" customWidth="1"/>
    <col min="22" max="22" width="11.85546875" customWidth="1"/>
    <col min="23" max="24" width="12.85546875" customWidth="1"/>
    <col min="25" max="25" width="12" customWidth="1"/>
    <col min="26" max="26" width="12.7109375" customWidth="1"/>
    <col min="27" max="27" width="14.28515625" customWidth="1"/>
    <col min="28" max="28" width="12.85546875" customWidth="1"/>
    <col min="29" max="29" width="15.42578125" customWidth="1"/>
    <col min="30" max="30" width="19.140625" customWidth="1"/>
    <col min="31" max="31" width="15.42578125" customWidth="1"/>
    <col min="32" max="32" width="13.7109375" customWidth="1"/>
    <col min="33" max="33" width="10" customWidth="1"/>
    <col min="34" max="34" width="14.28515625" customWidth="1"/>
    <col min="35" max="35" width="13.85546875" customWidth="1"/>
    <col min="36" max="36" width="16" customWidth="1"/>
  </cols>
  <sheetData>
    <row r="1" spans="1:37" ht="18.75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2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3" t="s">
        <v>118</v>
      </c>
    </row>
    <row r="2" spans="1:37" ht="18.75" x14ac:dyDescent="0.3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2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3" t="s">
        <v>119</v>
      </c>
    </row>
    <row r="3" spans="1:37" ht="18.75" x14ac:dyDescent="0.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2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3" t="s">
        <v>120</v>
      </c>
    </row>
    <row r="4" spans="1:37" ht="18.75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2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3"/>
    </row>
    <row r="5" spans="1:37" ht="15.75" x14ac:dyDescent="0.25">
      <c r="A5" s="97" t="s">
        <v>111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</row>
    <row r="6" spans="1:37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2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3"/>
    </row>
    <row r="7" spans="1:37" ht="18.75" x14ac:dyDescent="0.25">
      <c r="A7" s="87" t="s">
        <v>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</row>
    <row r="8" spans="1:37" ht="18.75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</row>
    <row r="9" spans="1:37" ht="15.75" x14ac:dyDescent="0.25">
      <c r="A9" s="98" t="s">
        <v>121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</row>
    <row r="10" spans="1:37" ht="15.75" x14ac:dyDescent="0.25">
      <c r="A10" s="85" t="s">
        <v>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</row>
    <row r="11" spans="1:37" ht="18.75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</row>
    <row r="12" spans="1:37" ht="15.75" x14ac:dyDescent="0.25">
      <c r="A12" s="98" t="str">
        <f>'1. паспорт местоположение'!A8:D8</f>
        <v>J_ROEK_OSNSR_24_83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</row>
    <row r="13" spans="1:37" ht="15.75" x14ac:dyDescent="0.25">
      <c r="A13" s="85" t="s">
        <v>2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</row>
    <row r="14" spans="1:37" ht="18.75" x14ac:dyDescent="0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</row>
    <row r="15" spans="1:37" x14ac:dyDescent="0.25">
      <c r="A15" s="95" t="s">
        <v>113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</row>
    <row r="16" spans="1:37" ht="15.75" x14ac:dyDescent="0.25">
      <c r="A16" s="85" t="s">
        <v>3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</row>
    <row r="17" spans="1:37" x14ac:dyDescent="0.25">
      <c r="A17" s="64"/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</row>
    <row r="18" spans="1:37" x14ac:dyDescent="0.25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</row>
    <row r="19" spans="1:37" x14ac:dyDescent="0.25">
      <c r="A19" s="64"/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</row>
    <row r="20" spans="1:37" x14ac:dyDescent="0.2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</row>
    <row r="21" spans="1:37" x14ac:dyDescent="0.25">
      <c r="A21" s="96" t="s">
        <v>122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</row>
    <row r="22" spans="1:37" s="65" customFormat="1" ht="58.5" customHeight="1" x14ac:dyDescent="0.25">
      <c r="A22" s="94" t="s">
        <v>129</v>
      </c>
      <c r="B22" s="94" t="s">
        <v>130</v>
      </c>
      <c r="C22" s="94" t="s">
        <v>131</v>
      </c>
      <c r="D22" s="94" t="s">
        <v>132</v>
      </c>
      <c r="E22" s="94"/>
      <c r="F22" s="94" t="s">
        <v>123</v>
      </c>
      <c r="G22" s="94" t="s">
        <v>133</v>
      </c>
      <c r="H22" s="94" t="s">
        <v>124</v>
      </c>
      <c r="I22" s="99" t="s">
        <v>134</v>
      </c>
      <c r="J22" s="99"/>
      <c r="K22" s="99"/>
      <c r="L22" s="99"/>
      <c r="M22" s="99"/>
      <c r="N22" s="99"/>
      <c r="O22" s="99"/>
      <c r="P22" s="99"/>
      <c r="Q22" s="99"/>
      <c r="R22" s="99"/>
      <c r="S22" s="94" t="s">
        <v>135</v>
      </c>
      <c r="T22" s="94"/>
      <c r="U22" s="94"/>
      <c r="V22" s="94" t="s">
        <v>136</v>
      </c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 t="s">
        <v>137</v>
      </c>
      <c r="AJ22" s="94"/>
      <c r="AK22" s="94" t="s">
        <v>138</v>
      </c>
    </row>
    <row r="23" spans="1:37" s="65" customFormat="1" ht="87" customHeight="1" x14ac:dyDescent="0.25">
      <c r="A23" s="94"/>
      <c r="B23" s="94"/>
      <c r="C23" s="94"/>
      <c r="D23" s="94"/>
      <c r="E23" s="94"/>
      <c r="F23" s="94"/>
      <c r="G23" s="94"/>
      <c r="H23" s="94"/>
      <c r="I23" s="94" t="s">
        <v>139</v>
      </c>
      <c r="J23" s="94" t="s">
        <v>140</v>
      </c>
      <c r="K23" s="94" t="s">
        <v>141</v>
      </c>
      <c r="L23" s="94"/>
      <c r="M23" s="94" t="s">
        <v>142</v>
      </c>
      <c r="N23" s="94" t="s">
        <v>143</v>
      </c>
      <c r="O23" s="94"/>
      <c r="P23" s="94" t="s">
        <v>144</v>
      </c>
      <c r="Q23" s="94"/>
      <c r="R23" s="94" t="s">
        <v>145</v>
      </c>
      <c r="S23" s="94" t="s">
        <v>146</v>
      </c>
      <c r="T23" s="94" t="s">
        <v>147</v>
      </c>
      <c r="U23" s="94"/>
      <c r="V23" s="94" t="s">
        <v>148</v>
      </c>
      <c r="W23" s="94" t="s">
        <v>125</v>
      </c>
      <c r="X23" s="94"/>
      <c r="Y23" s="94" t="s">
        <v>149</v>
      </c>
      <c r="Z23" s="94"/>
      <c r="AA23" s="94" t="s">
        <v>150</v>
      </c>
      <c r="AB23" s="94" t="s">
        <v>151</v>
      </c>
      <c r="AC23" s="94" t="s">
        <v>152</v>
      </c>
      <c r="AD23" s="94"/>
      <c r="AE23" s="94" t="s">
        <v>153</v>
      </c>
      <c r="AF23" s="94" t="s">
        <v>154</v>
      </c>
      <c r="AG23" s="94" t="s">
        <v>126</v>
      </c>
      <c r="AH23" s="94" t="s">
        <v>155</v>
      </c>
      <c r="AI23" s="94" t="s">
        <v>156</v>
      </c>
      <c r="AJ23" s="94" t="s">
        <v>157</v>
      </c>
      <c r="AK23" s="94"/>
    </row>
    <row r="24" spans="1:37" s="65" customFormat="1" ht="100.5" customHeight="1" x14ac:dyDescent="0.25">
      <c r="A24" s="94"/>
      <c r="B24" s="94"/>
      <c r="C24" s="94"/>
      <c r="D24" s="66" t="s">
        <v>158</v>
      </c>
      <c r="E24" s="66" t="s">
        <v>159</v>
      </c>
      <c r="F24" s="94"/>
      <c r="G24" s="94"/>
      <c r="H24" s="94"/>
      <c r="I24" s="94"/>
      <c r="J24" s="94"/>
      <c r="K24" s="66" t="s">
        <v>160</v>
      </c>
      <c r="L24" s="66" t="s">
        <v>161</v>
      </c>
      <c r="M24" s="94"/>
      <c r="N24" s="66" t="s">
        <v>162</v>
      </c>
      <c r="O24" s="66" t="s">
        <v>161</v>
      </c>
      <c r="P24" s="66" t="s">
        <v>158</v>
      </c>
      <c r="Q24" s="66" t="s">
        <v>159</v>
      </c>
      <c r="R24" s="94"/>
      <c r="S24" s="94"/>
      <c r="T24" s="66" t="s">
        <v>158</v>
      </c>
      <c r="U24" s="66" t="s">
        <v>159</v>
      </c>
      <c r="V24" s="94"/>
      <c r="W24" s="66" t="s">
        <v>163</v>
      </c>
      <c r="X24" s="66" t="s">
        <v>164</v>
      </c>
      <c r="Y24" s="66" t="s">
        <v>163</v>
      </c>
      <c r="Z24" s="66" t="s">
        <v>164</v>
      </c>
      <c r="AA24" s="94"/>
      <c r="AB24" s="94"/>
      <c r="AC24" s="66" t="s">
        <v>127</v>
      </c>
      <c r="AD24" s="66" t="s">
        <v>128</v>
      </c>
      <c r="AE24" s="94"/>
      <c r="AF24" s="94"/>
      <c r="AG24" s="94"/>
      <c r="AH24" s="94"/>
      <c r="AI24" s="94"/>
      <c r="AJ24" s="94"/>
      <c r="AK24" s="94"/>
    </row>
    <row r="25" spans="1:37" s="68" customFormat="1" ht="11.25" x14ac:dyDescent="0.25">
      <c r="A25" s="67">
        <v>1</v>
      </c>
      <c r="B25" s="67">
        <v>2</v>
      </c>
      <c r="C25" s="67">
        <v>3</v>
      </c>
      <c r="D25" s="67">
        <v>4</v>
      </c>
      <c r="E25" s="67">
        <v>5</v>
      </c>
      <c r="F25" s="67">
        <v>6</v>
      </c>
      <c r="G25" s="67">
        <v>7</v>
      </c>
      <c r="H25" s="67">
        <v>8</v>
      </c>
      <c r="I25" s="67">
        <v>9</v>
      </c>
      <c r="J25" s="67">
        <v>10</v>
      </c>
      <c r="K25" s="67">
        <v>11</v>
      </c>
      <c r="L25" s="67">
        <v>12</v>
      </c>
      <c r="M25" s="67">
        <v>13</v>
      </c>
      <c r="N25" s="67">
        <v>14</v>
      </c>
      <c r="O25" s="67">
        <v>15</v>
      </c>
      <c r="P25" s="67">
        <v>16</v>
      </c>
      <c r="Q25" s="67">
        <v>17</v>
      </c>
      <c r="R25" s="67">
        <v>18</v>
      </c>
      <c r="S25" s="67">
        <v>19</v>
      </c>
      <c r="T25" s="67">
        <v>20</v>
      </c>
      <c r="U25" s="67">
        <v>21</v>
      </c>
      <c r="V25" s="67">
        <v>22</v>
      </c>
      <c r="W25" s="67">
        <v>23</v>
      </c>
      <c r="X25" s="67">
        <v>24</v>
      </c>
      <c r="Y25" s="67">
        <v>25</v>
      </c>
      <c r="Z25" s="67">
        <v>26</v>
      </c>
      <c r="AA25" s="67">
        <v>27</v>
      </c>
      <c r="AB25" s="67">
        <v>28</v>
      </c>
      <c r="AC25" s="67">
        <v>29</v>
      </c>
      <c r="AD25" s="67">
        <v>30</v>
      </c>
      <c r="AE25" s="67">
        <v>31</v>
      </c>
      <c r="AF25" s="67">
        <v>32</v>
      </c>
      <c r="AG25" s="67">
        <v>33</v>
      </c>
      <c r="AH25" s="67">
        <v>34</v>
      </c>
      <c r="AI25" s="67">
        <v>35</v>
      </c>
      <c r="AJ25" s="67">
        <v>36</v>
      </c>
      <c r="AK25" s="67">
        <v>37</v>
      </c>
    </row>
    <row r="26" spans="1:37" s="82" customFormat="1" ht="122.1" customHeight="1" x14ac:dyDescent="0.25">
      <c r="A26" s="69"/>
      <c r="B26" s="70" t="s">
        <v>168</v>
      </c>
      <c r="C26" s="71" t="s">
        <v>115</v>
      </c>
      <c r="D26" s="72">
        <v>1.0328166700000001</v>
      </c>
      <c r="E26" s="73">
        <f>D26*1.2</f>
        <v>1.239380004</v>
      </c>
      <c r="F26" s="74" t="s">
        <v>169</v>
      </c>
      <c r="G26" s="75">
        <v>1029833.33</v>
      </c>
      <c r="H26" s="76" t="s">
        <v>170</v>
      </c>
      <c r="I26" s="76" t="s">
        <v>168</v>
      </c>
      <c r="J26" s="76" t="s">
        <v>168</v>
      </c>
      <c r="K26" s="69"/>
      <c r="L26" s="77" t="s">
        <v>167</v>
      </c>
      <c r="M26" s="71">
        <v>1</v>
      </c>
      <c r="N26" s="69"/>
      <c r="O26" s="78" t="s">
        <v>16</v>
      </c>
      <c r="P26" s="76"/>
      <c r="Q26" s="75">
        <v>1.2358</v>
      </c>
      <c r="R26" s="76" t="s">
        <v>171</v>
      </c>
      <c r="S26" s="69"/>
      <c r="T26" s="69"/>
      <c r="U26" s="69"/>
      <c r="V26" s="71">
        <v>26</v>
      </c>
      <c r="W26" s="79" t="s">
        <v>172</v>
      </c>
      <c r="X26" s="79" t="s">
        <v>172</v>
      </c>
      <c r="Y26" s="69"/>
      <c r="Z26" s="69"/>
      <c r="AA26" s="71" t="s">
        <v>166</v>
      </c>
      <c r="AB26" s="80">
        <v>44729</v>
      </c>
      <c r="AC26" s="81" t="s">
        <v>173</v>
      </c>
      <c r="AD26" s="83" t="s">
        <v>174</v>
      </c>
      <c r="AE26" s="80">
        <v>44729</v>
      </c>
      <c r="AF26" s="71" t="s">
        <v>165</v>
      </c>
      <c r="AG26" s="71">
        <v>0</v>
      </c>
      <c r="AH26" s="69"/>
      <c r="AI26" s="80">
        <v>44732</v>
      </c>
      <c r="AJ26" s="80">
        <v>44732</v>
      </c>
      <c r="AK26" s="69"/>
    </row>
  </sheetData>
  <mergeCells count="42">
    <mergeCell ref="A13:AK13"/>
    <mergeCell ref="A22:A24"/>
    <mergeCell ref="B22:B24"/>
    <mergeCell ref="C22:C24"/>
    <mergeCell ref="D22:E23"/>
    <mergeCell ref="F22:F24"/>
    <mergeCell ref="G22:G24"/>
    <mergeCell ref="I22:R22"/>
    <mergeCell ref="S22:U22"/>
    <mergeCell ref="V22:AH22"/>
    <mergeCell ref="AI22:AJ22"/>
    <mergeCell ref="I23:I24"/>
    <mergeCell ref="J23:J24"/>
    <mergeCell ref="K23:L23"/>
    <mergeCell ref="N23:O23"/>
    <mergeCell ref="P23:Q23"/>
    <mergeCell ref="A5:AK5"/>
    <mergeCell ref="A7:AK7"/>
    <mergeCell ref="A9:AK9"/>
    <mergeCell ref="A10:AK10"/>
    <mergeCell ref="A12:AK12"/>
    <mergeCell ref="A15:AK15"/>
    <mergeCell ref="A16:AK16"/>
    <mergeCell ref="A21:AK21"/>
    <mergeCell ref="H22:H24"/>
    <mergeCell ref="AE23:AE24"/>
    <mergeCell ref="AF23:AF24"/>
    <mergeCell ref="R23:R24"/>
    <mergeCell ref="S23:S24"/>
    <mergeCell ref="T23:U23"/>
    <mergeCell ref="V23:V24"/>
    <mergeCell ref="W23:X23"/>
    <mergeCell ref="AA23:AA24"/>
    <mergeCell ref="M23:M24"/>
    <mergeCell ref="Y23:Z23"/>
    <mergeCell ref="AB23:AB24"/>
    <mergeCell ref="AC23:AD23"/>
    <mergeCell ref="AK22:AK24"/>
    <mergeCell ref="AG23:AG24"/>
    <mergeCell ref="AH23:AH24"/>
    <mergeCell ref="AI23:AI24"/>
    <mergeCell ref="AJ23:AJ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20</vt:i4>
      </vt:variant>
    </vt:vector>
  </HeadingPairs>
  <TitlesOfParts>
    <vt:vector size="24" baseType="lpstr">
      <vt:lpstr>1. паспорт местоположение</vt:lpstr>
      <vt:lpstr>2 паспорт описание</vt:lpstr>
      <vt:lpstr>3. КСГ</vt:lpstr>
      <vt:lpstr>Лист4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местоположение'!Print_Titles_0_0_0_0_0_0_0</vt:lpstr>
      <vt:lpstr>'2 паспорт описание'!Print_Titles_0_0_0_0_0_0_0</vt:lpstr>
      <vt:lpstr>'1. паспорт местоположение'!Print_Titles_0_0_0_0_0_0_0_0</vt:lpstr>
      <vt:lpstr>'2 паспорт описание'!Print_Titles_0_0_0_0_0_0_0_0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Курочкина Мария Михайловна</cp:lastModifiedBy>
  <cp:revision>15</cp:revision>
  <cp:lastPrinted>2015-11-30T15:00:03Z</cp:lastPrinted>
  <dcterms:created xsi:type="dcterms:W3CDTF">2015-08-16T15:31:05Z</dcterms:created>
  <dcterms:modified xsi:type="dcterms:W3CDTF">2023-02-13T08:11:17Z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